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\"/>
    </mc:Choice>
  </mc:AlternateContent>
  <bookViews>
    <workbookView xWindow="-120" yWindow="-120" windowWidth="29040" windowHeight="15840"/>
  </bookViews>
  <sheets>
    <sheet name="Пр10" sheetId="11" r:id="rId1"/>
  </sheets>
  <definedNames>
    <definedName name="_xlnm._FilterDatabase" localSheetId="0" hidden="1">Пр10!$A$13:$H$404</definedName>
    <definedName name="Excel_BuiltIn__FilterDatabase_1" localSheetId="0">#REF!</definedName>
    <definedName name="Excel_BuiltIn__FilterDatabase_1">#REF!</definedName>
    <definedName name="_xlnm.Print_Area" localSheetId="0">Пр10!$A$1:$H$404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2" i="11" l="1"/>
  <c r="H241" i="11" s="1"/>
  <c r="H240" i="11" s="1"/>
  <c r="H239" i="11" s="1"/>
  <c r="H244" i="11"/>
  <c r="H245" i="11"/>
  <c r="G245" i="11"/>
  <c r="G244" i="11"/>
  <c r="G242" i="11"/>
  <c r="G239" i="11" s="1"/>
  <c r="G240" i="11"/>
  <c r="H165" i="11"/>
  <c r="H166" i="11"/>
  <c r="G166" i="11"/>
  <c r="G165" i="11"/>
  <c r="H157" i="11"/>
  <c r="H158" i="11"/>
  <c r="G158" i="11"/>
  <c r="G157" i="11"/>
  <c r="H145" i="11"/>
  <c r="H144" i="11" s="1"/>
  <c r="H143" i="11" s="1"/>
  <c r="H142" i="11" s="1"/>
  <c r="H141" i="11" s="1"/>
  <c r="G145" i="11"/>
  <c r="G144" i="11"/>
  <c r="G143" i="11" s="1"/>
  <c r="G142" i="11" s="1"/>
  <c r="G141" i="11" s="1"/>
  <c r="H63" i="11"/>
  <c r="H62" i="11" s="1"/>
  <c r="G63" i="11"/>
  <c r="G62" i="11" s="1"/>
  <c r="H58" i="11"/>
  <c r="H57" i="11" s="1"/>
  <c r="H56" i="11" s="1"/>
  <c r="H55" i="11" s="1"/>
  <c r="G58" i="11"/>
  <c r="G57" i="11" s="1"/>
  <c r="G56" i="11" s="1"/>
  <c r="G55" i="11" s="1"/>
  <c r="H53" i="11"/>
  <c r="H52" i="11" s="1"/>
  <c r="H51" i="11" s="1"/>
  <c r="G53" i="11"/>
  <c r="G52" i="11" s="1"/>
  <c r="G51" i="11" s="1"/>
  <c r="H169" i="11" l="1"/>
  <c r="H168" i="11" s="1"/>
  <c r="H164" i="11" s="1"/>
  <c r="G169" i="11"/>
  <c r="G168" i="11" s="1"/>
  <c r="G164" i="11" s="1"/>
  <c r="H66" i="11" l="1"/>
  <c r="H68" i="11"/>
  <c r="G68" i="11"/>
  <c r="G66" i="11"/>
  <c r="H65" i="11" l="1"/>
  <c r="H61" i="11" s="1"/>
  <c r="H60" i="11" s="1"/>
  <c r="G65" i="11"/>
  <c r="G61" i="11" l="1"/>
  <c r="G60" i="11" s="1"/>
  <c r="H391" i="11"/>
  <c r="H390" i="11" s="1"/>
  <c r="G391" i="11"/>
  <c r="G390" i="11" s="1"/>
  <c r="H385" i="11"/>
  <c r="H384" i="11" s="1"/>
  <c r="G385" i="11"/>
  <c r="G384" i="11" s="1"/>
  <c r="H317" i="11" l="1"/>
  <c r="H319" i="11"/>
  <c r="G319" i="11"/>
  <c r="G317" i="11"/>
  <c r="G316" i="11" l="1"/>
  <c r="G315" i="11" s="1"/>
  <c r="G314" i="11" s="1"/>
  <c r="H316" i="11"/>
  <c r="H315" i="11" s="1"/>
  <c r="H314" i="11" s="1"/>
  <c r="H313" i="11" s="1"/>
  <c r="G313" i="11" l="1"/>
  <c r="H337" i="11"/>
  <c r="H336" i="11" s="1"/>
  <c r="H335" i="11" s="1"/>
  <c r="G337" i="11"/>
  <c r="G336" i="11" s="1"/>
  <c r="G335" i="11" s="1"/>
  <c r="H302" i="11"/>
  <c r="H301" i="11" s="1"/>
  <c r="G302" i="11"/>
  <c r="G301" i="11" s="1"/>
  <c r="H305" i="11"/>
  <c r="H304" i="11" s="1"/>
  <c r="G305" i="11"/>
  <c r="G304" i="11" s="1"/>
  <c r="H251" i="11" l="1"/>
  <c r="H250" i="11" s="1"/>
  <c r="G251" i="11"/>
  <c r="G250" i="11" s="1"/>
  <c r="H176" i="11"/>
  <c r="H175" i="11" s="1"/>
  <c r="G176" i="11"/>
  <c r="G175" i="11" s="1"/>
  <c r="H199" i="11" l="1"/>
  <c r="G199" i="11"/>
  <c r="H103" i="11" l="1"/>
  <c r="H102" i="11" s="1"/>
  <c r="G103" i="11"/>
  <c r="G102" i="11" s="1"/>
  <c r="H98" i="11"/>
  <c r="H100" i="11"/>
  <c r="G100" i="11"/>
  <c r="G98" i="11"/>
  <c r="H111" i="11"/>
  <c r="H110" i="11" s="1"/>
  <c r="G111" i="11"/>
  <c r="G110" i="11" s="1"/>
  <c r="H224" i="11"/>
  <c r="H223" i="11" s="1"/>
  <c r="G224" i="11"/>
  <c r="G223" i="11" s="1"/>
  <c r="H97" i="11" l="1"/>
  <c r="G97" i="11"/>
  <c r="H78" i="11"/>
  <c r="H77" i="11" s="1"/>
  <c r="G78" i="11"/>
  <c r="G77" i="11" s="1"/>
  <c r="H248" i="11" l="1"/>
  <c r="H247" i="11" s="1"/>
  <c r="G248" i="11"/>
  <c r="G247" i="11" s="1"/>
  <c r="G238" i="11" s="1"/>
  <c r="H232" i="11"/>
  <c r="H234" i="11"/>
  <c r="H229" i="11"/>
  <c r="H228" i="11" s="1"/>
  <c r="H388" i="11"/>
  <c r="H387" i="11" s="1"/>
  <c r="H383" i="11" s="1"/>
  <c r="G388" i="11"/>
  <c r="G387" i="11" s="1"/>
  <c r="G383" i="11" s="1"/>
  <c r="H379" i="11"/>
  <c r="H378" i="11" s="1"/>
  <c r="G379" i="11"/>
  <c r="G378" i="11" s="1"/>
  <c r="H290" i="11"/>
  <c r="H289" i="11" s="1"/>
  <c r="G290" i="11"/>
  <c r="G289" i="11" s="1"/>
  <c r="H173" i="11"/>
  <c r="H172" i="11" s="1"/>
  <c r="H179" i="11"/>
  <c r="H178" i="11" s="1"/>
  <c r="G179" i="11"/>
  <c r="G178" i="11" s="1"/>
  <c r="G173" i="11"/>
  <c r="G172" i="11" s="1"/>
  <c r="G171" i="11" s="1"/>
  <c r="G163" i="11" s="1"/>
  <c r="H116" i="11"/>
  <c r="H115" i="11" s="1"/>
  <c r="H114" i="11" s="1"/>
  <c r="H113" i="11" s="1"/>
  <c r="G116" i="11"/>
  <c r="G115" i="11" s="1"/>
  <c r="G114" i="11" s="1"/>
  <c r="G113" i="11" s="1"/>
  <c r="H171" i="11" l="1"/>
  <c r="H163" i="11" s="1"/>
  <c r="G237" i="11"/>
  <c r="G236" i="11" s="1"/>
  <c r="H238" i="11"/>
  <c r="H237" i="11" s="1"/>
  <c r="H236" i="11" s="1"/>
  <c r="H231" i="11"/>
  <c r="H227" i="11" s="1"/>
  <c r="H226" i="11" s="1"/>
  <c r="H73" i="11" l="1"/>
  <c r="G73" i="11"/>
  <c r="G232" i="11" l="1"/>
  <c r="G234" i="11"/>
  <c r="G229" i="11"/>
  <c r="G228" i="11" s="1"/>
  <c r="G231" i="11" l="1"/>
  <c r="G227" i="11" s="1"/>
  <c r="G226" i="11" s="1"/>
  <c r="H372" i="11" l="1"/>
  <c r="H370" i="11"/>
  <c r="H368" i="11"/>
  <c r="H365" i="11"/>
  <c r="H363" i="11"/>
  <c r="H361" i="11"/>
  <c r="G372" i="11"/>
  <c r="G370" i="11"/>
  <c r="G368" i="11"/>
  <c r="G365" i="11"/>
  <c r="G363" i="11"/>
  <c r="G361" i="11"/>
  <c r="H92" i="11"/>
  <c r="H90" i="11"/>
  <c r="H88" i="11"/>
  <c r="G92" i="11"/>
  <c r="G90" i="11"/>
  <c r="G88" i="11"/>
  <c r="G367" i="11" l="1"/>
  <c r="G360" i="11"/>
  <c r="H367" i="11"/>
  <c r="H360" i="11"/>
  <c r="G87" i="11"/>
  <c r="H87" i="11"/>
  <c r="H197" i="11" l="1"/>
  <c r="G197" i="11"/>
  <c r="H219" i="11"/>
  <c r="G219" i="11"/>
  <c r="H221" i="11"/>
  <c r="G221" i="11"/>
  <c r="H134" i="11"/>
  <c r="H133" i="11" s="1"/>
  <c r="H132" i="11" s="1"/>
  <c r="H131" i="11" s="1"/>
  <c r="G134" i="11"/>
  <c r="G133" i="11" s="1"/>
  <c r="G132" i="11" s="1"/>
  <c r="G131" i="11" s="1"/>
  <c r="G196" i="11" l="1"/>
  <c r="G195" i="11" s="1"/>
  <c r="G194" i="11" s="1"/>
  <c r="H196" i="11"/>
  <c r="H195" i="11" s="1"/>
  <c r="H194" i="11" s="1"/>
  <c r="H334" i="11"/>
  <c r="H333" i="11" s="1"/>
  <c r="G334" i="11"/>
  <c r="G333" i="11" s="1"/>
  <c r="G218" i="11"/>
  <c r="H218" i="11"/>
  <c r="H332" i="11" l="1"/>
  <c r="G332" i="11"/>
  <c r="H217" i="11"/>
  <c r="H216" i="11" s="1"/>
  <c r="H215" i="11" s="1"/>
  <c r="G217" i="11"/>
  <c r="G216" i="11" s="1"/>
  <c r="G215" i="11" s="1"/>
  <c r="G402" i="11"/>
  <c r="G401" i="11" s="1"/>
  <c r="G399" i="11"/>
  <c r="G397" i="11"/>
  <c r="G395" i="11"/>
  <c r="G376" i="11"/>
  <c r="G375" i="11" s="1"/>
  <c r="G374" i="11" s="1"/>
  <c r="G358" i="11"/>
  <c r="G357" i="11" s="1"/>
  <c r="G356" i="11" s="1"/>
  <c r="G351" i="11"/>
  <c r="G350" i="11" s="1"/>
  <c r="G349" i="11" s="1"/>
  <c r="G343" i="11"/>
  <c r="G342" i="11" s="1"/>
  <c r="G329" i="11"/>
  <c r="G327" i="11"/>
  <c r="G325" i="11"/>
  <c r="G311" i="11"/>
  <c r="G310" i="11" s="1"/>
  <c r="G309" i="11" s="1"/>
  <c r="G299" i="11"/>
  <c r="G298" i="11" s="1"/>
  <c r="G296" i="11"/>
  <c r="G295" i="11" s="1"/>
  <c r="G293" i="11"/>
  <c r="G292" i="11" s="1"/>
  <c r="G284" i="11"/>
  <c r="G283" i="11" s="1"/>
  <c r="G281" i="11"/>
  <c r="G280" i="11" s="1"/>
  <c r="G278" i="11"/>
  <c r="G277" i="11" s="1"/>
  <c r="G270" i="11"/>
  <c r="G268" i="11"/>
  <c r="G266" i="11"/>
  <c r="G258" i="11"/>
  <c r="G257" i="11"/>
  <c r="G256" i="11" s="1"/>
  <c r="G255" i="11" s="1"/>
  <c r="G254" i="11" s="1"/>
  <c r="G253" i="11" s="1"/>
  <c r="G213" i="11"/>
  <c r="G212" i="11"/>
  <c r="G210" i="11" s="1"/>
  <c r="G209" i="11" s="1"/>
  <c r="G206" i="11"/>
  <c r="G205" i="11" s="1"/>
  <c r="G204" i="11" s="1"/>
  <c r="G203" i="11" s="1"/>
  <c r="G202" i="11" s="1"/>
  <c r="G201" i="11" s="1"/>
  <c r="G192" i="11"/>
  <c r="G191" i="11" s="1"/>
  <c r="G190" i="11" s="1"/>
  <c r="G189" i="11" s="1"/>
  <c r="G188" i="11" s="1"/>
  <c r="G187" i="11" s="1"/>
  <c r="G185" i="11"/>
  <c r="G184" i="11" s="1"/>
  <c r="G183" i="11" s="1"/>
  <c r="G182" i="11" s="1"/>
  <c r="G181" i="11" s="1"/>
  <c r="G161" i="11"/>
  <c r="G160" i="11" s="1"/>
  <c r="G156" i="11" s="1"/>
  <c r="G152" i="11"/>
  <c r="G151" i="11" s="1"/>
  <c r="G150" i="11" s="1"/>
  <c r="G149" i="11" s="1"/>
  <c r="G148" i="11" s="1"/>
  <c r="G139" i="11"/>
  <c r="G138" i="11" s="1"/>
  <c r="G137" i="11" s="1"/>
  <c r="G136" i="11" s="1"/>
  <c r="G129" i="11"/>
  <c r="G128" i="11" s="1"/>
  <c r="G127" i="11" s="1"/>
  <c r="G126" i="11" s="1"/>
  <c r="G125" i="11" s="1"/>
  <c r="G123" i="11"/>
  <c r="G122" i="11" s="1"/>
  <c r="G108" i="11"/>
  <c r="G106" i="11"/>
  <c r="G95" i="11"/>
  <c r="G94" i="11" s="1"/>
  <c r="G85" i="11"/>
  <c r="G83" i="11"/>
  <c r="G81" i="11"/>
  <c r="G75" i="11"/>
  <c r="G72" i="11" s="1"/>
  <c r="G48" i="11"/>
  <c r="G47" i="11" s="1"/>
  <c r="G46" i="11" s="1"/>
  <c r="G45" i="11" s="1"/>
  <c r="G44" i="11" s="1"/>
  <c r="G42" i="11"/>
  <c r="G41" i="11" s="1"/>
  <c r="G40" i="11" s="1"/>
  <c r="G39" i="11" s="1"/>
  <c r="G38" i="11" s="1"/>
  <c r="G36" i="11"/>
  <c r="G35" i="11" s="1"/>
  <c r="G34" i="11" s="1"/>
  <c r="G33" i="11" s="1"/>
  <c r="G32" i="11" s="1"/>
  <c r="G30" i="11"/>
  <c r="G29" i="11" s="1"/>
  <c r="G27" i="11"/>
  <c r="G26" i="11" s="1"/>
  <c r="G21" i="11"/>
  <c r="G20" i="11" s="1"/>
  <c r="G19" i="11" s="1"/>
  <c r="G18" i="11" s="1"/>
  <c r="G17" i="11" s="1"/>
  <c r="G288" i="11" l="1"/>
  <c r="G287" i="11" s="1"/>
  <c r="G286" i="11" s="1"/>
  <c r="G208" i="11"/>
  <c r="G308" i="11"/>
  <c r="G307" i="11" s="1"/>
  <c r="G348" i="11"/>
  <c r="G347" i="11" s="1"/>
  <c r="G346" i="11" s="1"/>
  <c r="G355" i="11"/>
  <c r="G324" i="11"/>
  <c r="G323" i="11" s="1"/>
  <c r="G322" i="11" s="1"/>
  <c r="G321" i="11" s="1"/>
  <c r="G276" i="11"/>
  <c r="G275" i="11" s="1"/>
  <c r="G274" i="11" s="1"/>
  <c r="G211" i="11"/>
  <c r="G265" i="11"/>
  <c r="G264" i="11" s="1"/>
  <c r="G263" i="11" s="1"/>
  <c r="G262" i="11" s="1"/>
  <c r="G261" i="11" s="1"/>
  <c r="G260" i="11" s="1"/>
  <c r="G105" i="11"/>
  <c r="G80" i="11"/>
  <c r="G71" i="11" s="1"/>
  <c r="G394" i="11"/>
  <c r="G119" i="11"/>
  <c r="G118" i="11" s="1"/>
  <c r="G121" i="11"/>
  <c r="G120" i="11" s="1"/>
  <c r="G339" i="11"/>
  <c r="G331" i="11" s="1"/>
  <c r="G341" i="11"/>
  <c r="G340" i="11" s="1"/>
  <c r="G25" i="11"/>
  <c r="G24" i="11" s="1"/>
  <c r="G23" i="11" s="1"/>
  <c r="G273" i="11" l="1"/>
  <c r="G272" i="11" s="1"/>
  <c r="G70" i="11"/>
  <c r="G50" i="11" s="1"/>
  <c r="G155" i="11"/>
  <c r="G393" i="11"/>
  <c r="G354" i="11"/>
  <c r="H311" i="11"/>
  <c r="H310" i="11" s="1"/>
  <c r="H309" i="11" s="1"/>
  <c r="H299" i="11"/>
  <c r="H298" i="11" s="1"/>
  <c r="H296" i="11"/>
  <c r="H295" i="11" s="1"/>
  <c r="H293" i="11"/>
  <c r="H292" i="11" s="1"/>
  <c r="H281" i="11"/>
  <c r="H280" i="11" s="1"/>
  <c r="H278" i="11"/>
  <c r="H277" i="11" s="1"/>
  <c r="H42" i="11"/>
  <c r="H41" i="11" s="1"/>
  <c r="H40" i="11" s="1"/>
  <c r="H39" i="11" s="1"/>
  <c r="H38" i="11" s="1"/>
  <c r="H402" i="11"/>
  <c r="H401" i="11" s="1"/>
  <c r="H399" i="11"/>
  <c r="H397" i="11"/>
  <c r="H395" i="11"/>
  <c r="H376" i="11"/>
  <c r="H375" i="11" s="1"/>
  <c r="H374" i="11" s="1"/>
  <c r="H358" i="11"/>
  <c r="H357" i="11" s="1"/>
  <c r="H356" i="11" s="1"/>
  <c r="H351" i="11"/>
  <c r="H350" i="11" s="1"/>
  <c r="H349" i="11" s="1"/>
  <c r="H343" i="11"/>
  <c r="H342" i="11" s="1"/>
  <c r="H329" i="11"/>
  <c r="H327" i="11"/>
  <c r="H325" i="11"/>
  <c r="H284" i="11"/>
  <c r="H283" i="11" s="1"/>
  <c r="H270" i="11"/>
  <c r="H268" i="11"/>
  <c r="H266" i="11"/>
  <c r="H258" i="11"/>
  <c r="H257" i="11"/>
  <c r="H256" i="11" s="1"/>
  <c r="H255" i="11" s="1"/>
  <c r="H254" i="11" s="1"/>
  <c r="H253" i="11" s="1"/>
  <c r="H213" i="11"/>
  <c r="H212" i="11"/>
  <c r="H211" i="11" s="1"/>
  <c r="H206" i="11"/>
  <c r="H205" i="11" s="1"/>
  <c r="H204" i="11" s="1"/>
  <c r="H203" i="11" s="1"/>
  <c r="H202" i="11" s="1"/>
  <c r="H201" i="11" s="1"/>
  <c r="H192" i="11"/>
  <c r="H191" i="11" s="1"/>
  <c r="H190" i="11" s="1"/>
  <c r="H189" i="11" s="1"/>
  <c r="H188" i="11" s="1"/>
  <c r="H187" i="11" s="1"/>
  <c r="H185" i="11"/>
  <c r="H184" i="11" s="1"/>
  <c r="H183" i="11" s="1"/>
  <c r="H182" i="11" s="1"/>
  <c r="H181" i="11" s="1"/>
  <c r="H161" i="11"/>
  <c r="H160" i="11" s="1"/>
  <c r="H156" i="11" s="1"/>
  <c r="H152" i="11"/>
  <c r="H151" i="11" s="1"/>
  <c r="H150" i="11" s="1"/>
  <c r="H149" i="11" s="1"/>
  <c r="H148" i="11" s="1"/>
  <c r="H139" i="11"/>
  <c r="H138" i="11" s="1"/>
  <c r="H137" i="11" s="1"/>
  <c r="H136" i="11" s="1"/>
  <c r="H129" i="11"/>
  <c r="H128" i="11" s="1"/>
  <c r="H127" i="11" s="1"/>
  <c r="H126" i="11" s="1"/>
  <c r="H125" i="11" s="1"/>
  <c r="H123" i="11"/>
  <c r="H122" i="11" s="1"/>
  <c r="H108" i="11"/>
  <c r="H106" i="11"/>
  <c r="H95" i="11"/>
  <c r="H94" i="11" s="1"/>
  <c r="H85" i="11"/>
  <c r="H83" i="11"/>
  <c r="H81" i="11"/>
  <c r="H75" i="11"/>
  <c r="H72" i="11" s="1"/>
  <c r="H48" i="11"/>
  <c r="H47" i="11" s="1"/>
  <c r="H46" i="11" s="1"/>
  <c r="H45" i="11" s="1"/>
  <c r="H44" i="11" s="1"/>
  <c r="H36" i="11"/>
  <c r="H35" i="11" s="1"/>
  <c r="H34" i="11" s="1"/>
  <c r="H33" i="11" s="1"/>
  <c r="H32" i="11" s="1"/>
  <c r="H30" i="11"/>
  <c r="H29" i="11" s="1"/>
  <c r="H27" i="11"/>
  <c r="H26" i="11" s="1"/>
  <c r="H21" i="11"/>
  <c r="H20" i="11" s="1"/>
  <c r="H19" i="11" s="1"/>
  <c r="H18" i="11" s="1"/>
  <c r="H17" i="11" s="1"/>
  <c r="G154" i="11" l="1"/>
  <c r="G147" i="11" s="1"/>
  <c r="H288" i="11"/>
  <c r="H287" i="11" s="1"/>
  <c r="H286" i="11" s="1"/>
  <c r="G16" i="11"/>
  <c r="G382" i="11"/>
  <c r="G381" i="11" s="1"/>
  <c r="G353" i="11" s="1"/>
  <c r="G345" i="11" s="1"/>
  <c r="H308" i="11"/>
  <c r="H307" i="11" s="1"/>
  <c r="H348" i="11"/>
  <c r="H347" i="11" s="1"/>
  <c r="H346" i="11" s="1"/>
  <c r="H324" i="11"/>
  <c r="H323" i="11" s="1"/>
  <c r="H322" i="11" s="1"/>
  <c r="H321" i="11" s="1"/>
  <c r="H80" i="11"/>
  <c r="H394" i="11"/>
  <c r="H393" i="11" s="1"/>
  <c r="H265" i="11"/>
  <c r="H264" i="11" s="1"/>
  <c r="H263" i="11" s="1"/>
  <c r="H262" i="11" s="1"/>
  <c r="H261" i="11" s="1"/>
  <c r="H260" i="11" s="1"/>
  <c r="H155" i="11"/>
  <c r="H276" i="11"/>
  <c r="H275" i="11" s="1"/>
  <c r="H274" i="11" s="1"/>
  <c r="H119" i="11"/>
  <c r="H118" i="11" s="1"/>
  <c r="H121" i="11"/>
  <c r="H120" i="11" s="1"/>
  <c r="H210" i="11"/>
  <c r="H209" i="11" s="1"/>
  <c r="H208" i="11" s="1"/>
  <c r="H105" i="11"/>
  <c r="H355" i="11"/>
  <c r="H354" i="11" s="1"/>
  <c r="H25" i="11"/>
  <c r="H24" i="11" s="1"/>
  <c r="H23" i="11" s="1"/>
  <c r="H341" i="11"/>
  <c r="H340" i="11" s="1"/>
  <c r="H339" i="11"/>
  <c r="H331" i="11" s="1"/>
  <c r="G15" i="11" l="1"/>
  <c r="G404" i="11" s="1"/>
  <c r="H71" i="11"/>
  <c r="H70" i="11" s="1"/>
  <c r="H50" i="11" s="1"/>
  <c r="H273" i="11"/>
  <c r="H272" i="11" s="1"/>
  <c r="H382" i="11"/>
  <c r="H381" i="11" s="1"/>
  <c r="H353" i="11" s="1"/>
  <c r="H345" i="11" s="1"/>
  <c r="H154" i="11"/>
  <c r="H147" i="11" s="1"/>
  <c r="H16" i="11" l="1"/>
  <c r="H15" i="11" l="1"/>
  <c r="H404" i="11" s="1"/>
</calcChain>
</file>

<file path=xl/sharedStrings.xml><?xml version="1.0" encoding="utf-8"?>
<sst xmlns="http://schemas.openxmlformats.org/spreadsheetml/2006/main" count="2378" uniqueCount="349">
  <si>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</si>
  <si>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</si>
  <si>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</si>
  <si>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</si>
  <si>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</si>
  <si>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</si>
  <si>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Руководство и управление в сфере установленных функций органов местного самоуправления</t>
  </si>
  <si>
    <t>Иные закупки товаров, работ и услуг для обеспечения муниципальных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</si>
  <si>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</si>
  <si>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</si>
  <si>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</si>
  <si>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</si>
  <si>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</si>
  <si>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</si>
  <si>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</si>
  <si>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</si>
  <si>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</si>
  <si>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</si>
  <si>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</si>
  <si>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</si>
  <si>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</si>
  <si>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</si>
  <si>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</si>
  <si>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</si>
  <si>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</si>
  <si>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</si>
  <si>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</si>
  <si>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</si>
  <si>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</si>
  <si>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</si>
  <si>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</si>
  <si>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</si>
  <si>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</si>
  <si>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</si>
  <si>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</si>
  <si>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</si>
  <si>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</si>
  <si>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</si>
  <si>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</si>
  <si>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</si>
  <si>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</si>
  <si>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</si>
  <si>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</si>
  <si>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</si>
  <si>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</si>
  <si>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</si>
  <si>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</si>
  <si>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</si>
  <si>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</si>
  <si>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</si>
  <si>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</si>
  <si>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</si>
  <si>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</si>
  <si>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</si>
  <si>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</si>
  <si>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</si>
  <si>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</si>
  <si>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</si>
  <si>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</si>
  <si>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</si>
  <si>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</si>
  <si>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</si>
  <si>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</si>
  <si>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</si>
  <si>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</si>
  <si>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</si>
  <si>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</si>
  <si>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</si>
  <si>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</si>
  <si>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</si>
  <si>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</si>
  <si>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</si>
  <si>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</si>
  <si>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</si>
  <si>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</si>
  <si>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</si>
  <si>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</si>
  <si>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</si>
  <si>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</si>
  <si>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</si>
  <si>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</si>
  <si>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</si>
  <si>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</si>
  <si>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</si>
  <si>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</si>
  <si>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</si>
  <si>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</si>
  <si>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</si>
  <si>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</si>
  <si>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</si>
  <si>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</si>
  <si>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</si>
  <si>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</si>
  <si>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</si>
  <si>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</si>
  <si>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</si>
  <si>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</si>
  <si>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</si>
  <si>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</si>
  <si>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</si>
  <si>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</si>
  <si>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</si>
  <si>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</si>
  <si>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</si>
  <si>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</si>
  <si>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</si>
  <si>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</si>
  <si>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</si>
  <si>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</si>
  <si>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</si>
  <si>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</si>
  <si>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</si>
  <si>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</si>
  <si>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</si>
  <si>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</si>
  <si>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</si>
  <si>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</si>
  <si>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</si>
  <si>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</si>
  <si>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</si>
  <si>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</si>
  <si>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</si>
  <si>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</si>
  <si>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</si>
  <si>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</si>
  <si>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</si>
  <si>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</si>
  <si>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</si>
  <si>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</si>
  <si>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</si>
  <si>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</si>
  <si>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</si>
  <si>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</si>
  <si>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</si>
  <si>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</si>
  <si>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</si>
  <si>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</si>
  <si>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</si>
  <si>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2560110030</t>
  </si>
  <si>
    <t>2560170010</t>
  </si>
  <si>
    <t>2700000000</t>
  </si>
  <si>
    <t xml:space="preserve">Содержание и ремонт  дорог общего пользования местного значения 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</si>
  <si>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</si>
  <si>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</si>
  <si>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</si>
  <si>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</si>
  <si>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</si>
  <si>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</si>
  <si>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</si>
  <si>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</si>
  <si>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</si>
  <si>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</si>
  <si>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</si>
  <si>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</si>
  <si>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</si>
  <si>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</si>
  <si>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</si>
  <si>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</si>
  <si>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</si>
  <si>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</si>
  <si>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</si>
  <si>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</si>
  <si>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</si>
  <si>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</si>
  <si>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</si>
  <si>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</si>
  <si>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</si>
  <si>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</si>
  <si>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</si>
  <si>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</si>
  <si>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</si>
  <si>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</si>
  <si>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Капитальные вложения в объекты муниципальной собственности</t>
  </si>
  <si>
    <t>400</t>
  </si>
  <si>
    <t>Бюджетные инвестиции</t>
  </si>
  <si>
    <t>410</t>
  </si>
  <si>
    <t>9999993130</t>
  </si>
  <si>
    <t>Субсидии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</si>
  <si>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</si>
  <si>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 государственными ( муниципальными) органами, казенными учреждениями, органами управления государственными внебюджетными фондами</t>
  </si>
  <si>
    <t>Социальное обеспечение населения</t>
  </si>
  <si>
    <t>Пограмма" Развитие системы общего образования"</t>
  </si>
  <si>
    <t>Обеспечение детей-сирот и детей, оставшихся без попечения родителей, лиц из числа- сирот и детей,оставшихся без попечения родителей жилыми помещениями за счет средств краевого бюджета</t>
  </si>
  <si>
    <t>Распределение бюджетных ассигнований в ведомстренной структуре расходов  бюджета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</si>
  <si>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</si>
  <si>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</si>
  <si>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9999970011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</si>
  <si>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</si>
  <si>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</si>
  <si>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2510170081</t>
  </si>
  <si>
    <t>2510170082</t>
  </si>
  <si>
    <t>Резервный фонд администрации Пограничного 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</si>
  <si>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</si>
  <si>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</si>
  <si>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 Модернизация дорожной сети в Пограничном муниципальном округе 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</si>
  <si>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</si>
  <si>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</si>
  <si>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  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</si>
  <si>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</si>
  <si>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 "Развитие образования Пограничного муниципального округа  "</t>
  </si>
  <si>
    <t xml:space="preserve">Мероприятия муниципальной программы  "Развитие образования Пограничного муниципального округа" </t>
  </si>
  <si>
    <t>Муниципальная программа  "Развитие культуры, библиотечного обслуживания и молодежной политики в Пограничном муниципальном округе"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</si>
  <si>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</si>
  <si>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 Информационное общество Пограничного муниципального округа"</t>
  </si>
  <si>
    <t>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</si>
  <si>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Муниципальная программа "Развитие образования Пограничного муниципального округа  "</t>
  </si>
  <si>
    <t>Муниципальная программа "Развитие образования Пограничного муниципального округа "</t>
  </si>
  <si>
    <t>Мероприятия муниципальной программы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</si>
  <si>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 "</t>
  </si>
  <si>
    <t>Подпрограмма "Развитие культуры в Пограничном муниципальном округе"</t>
  </si>
  <si>
    <t>Муниципальная программа " Развитие образования Пограничного муниципального округа"</t>
  </si>
  <si>
    <t>Пограничного муниципального округа</t>
  </si>
  <si>
    <t>2023 год           Сумма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</si>
  <si>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</si>
  <si>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</si>
  <si>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Муниципальная программа "Управление собственностью Пограничного муниципального округа"</t>
  </si>
  <si>
    <t>2740000000</t>
  </si>
  <si>
    <t>27401М0820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</si>
  <si>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</si>
  <si>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</si>
  <si>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</si>
  <si>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</si>
  <si>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Финансовое управление Администрации Пограничного муниципального округа  Приморского края</t>
  </si>
  <si>
    <t>Администрация  Пограничного муниципального округа Приморского края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</si>
  <si>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</si>
  <si>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</si>
  <si>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</si>
  <si>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</si>
  <si>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</si>
  <si>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</si>
  <si>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</si>
  <si>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</si>
  <si>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Расходы на выплаты персоналу государственных (муниципальных) органов</t>
  </si>
  <si>
    <t>9999951180</t>
  </si>
  <si>
    <t>Благоустройство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</si>
  <si>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</si>
  <si>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</si>
  <si>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</si>
  <si>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</si>
  <si>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</si>
  <si>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</si>
  <si>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</si>
  <si>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</si>
  <si>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</si>
  <si>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</si>
  <si>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Подпрограмма "Развитие культуры в Пограничном муниципальном районе"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</si>
  <si>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</si>
  <si>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25104L4670</t>
  </si>
  <si>
    <t>ФИЗИЧЕСКАЯ КУЛЬТУРА И СПОРТ</t>
  </si>
  <si>
    <t>Массовый спорт</t>
  </si>
  <si>
    <t>Муниципальная программа "Развитие физической культуры и спорта в Пограничном муниципальном округе"</t>
  </si>
  <si>
    <t>0900000000</t>
  </si>
  <si>
    <t>090P592220</t>
  </si>
  <si>
    <t>Мероприятия по организации физкультурно- спортивной работы по месту жительства за счет средств краевого бюджета (НП)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</si>
  <si>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</si>
  <si>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</si>
  <si>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государственных (муниципальных) нужд</t>
  </si>
  <si>
    <t xml:space="preserve">    Приложение     9    </t>
  </si>
  <si>
    <t>к проекту муниципального правового акта</t>
  </si>
  <si>
    <t>Пограничного муниципального округа  на плановый период 2023-2024 годов</t>
  </si>
  <si>
    <t>2024 год           Сумма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</si>
  <si>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</si>
  <si>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</si>
  <si>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Капитальные вложения в объекты государственной  (муниципальной) собственности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</si>
  <si>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</si>
  <si>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</si>
  <si>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Расходы на выплаты персоналу государственных  (муниципальных) органов 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</si>
  <si>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</si>
  <si>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</si>
  <si>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</si>
  <si>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</si>
  <si>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</si>
  <si>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</si>
  <si>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</si>
  <si>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 xml:space="preserve">07 </t>
  </si>
  <si>
    <t xml:space="preserve">Мероприятия по благоустройству дворовых территорий за счет средств местного бюджета </t>
  </si>
  <si>
    <t>31001S2610</t>
  </si>
  <si>
    <t>МБ 3%</t>
  </si>
  <si>
    <t>23г м/б- 35 050,73</t>
  </si>
  <si>
    <t>24г м/б- 38 945,24</t>
  </si>
  <si>
    <t>кр 6 975 096,01</t>
  </si>
  <si>
    <t>кр 7 750 103,62</t>
  </si>
  <si>
    <t>кр 73 673</t>
  </si>
  <si>
    <t>23 год</t>
  </si>
  <si>
    <t>24 год</t>
  </si>
  <si>
    <t>мб 3% - 2 278</t>
  </si>
  <si>
    <t>Оснащение объектов спортивной инфраструктуры  спортивно-технологическим оборудованием (НП)</t>
  </si>
  <si>
    <t>090P552280</t>
  </si>
  <si>
    <t xml:space="preserve"> кр 56 752,67</t>
  </si>
  <si>
    <t>мб 1 755,24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</si>
  <si>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</si>
  <si>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</si>
  <si>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</si>
  <si>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</si>
  <si>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Федеральный проект "Современная школа"</t>
  </si>
  <si>
    <t>262E100000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</si>
  <si>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</si>
  <si>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262E193140</t>
  </si>
  <si>
    <t xml:space="preserve">Молодежная политика </t>
  </si>
  <si>
    <t>Муниципальная программа "Развитие образования Пограничного муниципального округа"</t>
  </si>
  <si>
    <t>Субвенции на обеспечение оздоровления и отдыха детей (за исключением организации отдыха детей в каникулярное время)</t>
  </si>
  <si>
    <t>2630293080</t>
  </si>
  <si>
    <t>25101L2990</t>
  </si>
  <si>
    <t xml:space="preserve">Софинансирование расходных 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</si>
  <si>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кр -2 183 337,75</t>
  </si>
  <si>
    <t>мб - 10 804,15</t>
  </si>
  <si>
    <t>Развитие сети учреждений культурно-досугового типа (НП)</t>
  </si>
  <si>
    <t>251A155130</t>
  </si>
  <si>
    <t>56 183 998,24 КБ 99,2%</t>
  </si>
  <si>
    <t>453 096,76 МБ 0,8%</t>
  </si>
  <si>
    <t>10 983 214,29 -крб</t>
  </si>
  <si>
    <t>88 574,31 -мб</t>
  </si>
  <si>
    <t>1 992 210,6 КБ</t>
  </si>
  <si>
    <t xml:space="preserve">9 858,4 МБ </t>
  </si>
  <si>
    <t>мб 2 193</t>
  </si>
  <si>
    <t>кр б</t>
  </si>
  <si>
    <t>мб</t>
  </si>
  <si>
    <t>кр 70 939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</si>
  <si>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</si>
  <si>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</si>
  <si>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Содержание и обслуживание казны Пограничного муниципального округа</t>
  </si>
  <si>
    <t>2720120020</t>
  </si>
  <si>
    <t>Муниципальная программа " Благоустройство территории Пограничного муниципального округа "</t>
  </si>
  <si>
    <t>2900000000</t>
  </si>
  <si>
    <t>Уличное освещение</t>
  </si>
  <si>
    <t>2900120250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</si>
  <si>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</si>
  <si>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</si>
  <si>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</si>
  <si>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</si>
  <si>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Подпрограмма " Развитие информационных систем"</t>
  </si>
  <si>
    <t>2420000000</t>
  </si>
  <si>
    <t>Мероприятия, направленные на развитие информатизации и защиты информатизации</t>
  </si>
  <si>
    <t>2420140030</t>
  </si>
  <si>
    <t>Оценка недвижимости, признание прав и регулирование отношений по муниципальной собственности</t>
  </si>
  <si>
    <t>2720120010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</si>
  <si>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</si>
  <si>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</si>
  <si>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</si>
  <si>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</si>
  <si>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</si>
  <si>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Обеспечение населения  услугами водоснабжения</t>
  </si>
  <si>
    <t>2110120220</t>
  </si>
  <si>
    <t xml:space="preserve">Расходы на организацию и содержание мест захоронения </t>
  </si>
  <si>
    <t>2900120200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</si>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</sst>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3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</cellStyleXfs>
  <cellXfs count="128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18" applyNumberFormat="1" applyFont="1" applyFill="1" applyBorder="1" applyAlignment="1">
      <alignment horizontal="center" vertical="center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center" vertical="top" wrapText="1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 shrinkToFi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18" applyNumberFormat="1" applyFont="1" applyFill="1" applyBorder="1" applyAlignment="1">
      <alignment horizontal="center" vertical="top" wrapText="1"/>
    </xf>
    <xf numFmtId="165" fontId="19" fillId="0" borderId="10" xfId="24" applyNumberFormat="1" applyFont="1" applyFill="1" applyBorder="1" applyAlignment="1" applyProtection="1">
      <alignment horizontal="left" vertical="center" wrapText="1"/>
    </xf>
    <xf numFmtId="0" fontId="19" fillId="0" borderId="0" xfId="18" applyFont="1" applyFill="1" applyAlignment="1">
      <alignment horizontal="left"/>
    </xf>
    <xf numFmtId="2" fontId="19" fillId="0" borderId="10" xfId="18" applyNumberFormat="1" applyFont="1" applyFill="1" applyBorder="1" applyAlignment="1">
      <alignment horizontal="center" wrapText="1"/>
    </xf>
    <xf numFmtId="0" fontId="19" fillId="0" borderId="10" xfId="18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vertical="top" wrapText="1" shrinkToFit="1"/>
    </xf>
    <xf numFmtId="49" fontId="19" fillId="0" borderId="10" xfId="18" applyNumberFormat="1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shrinkToFit="1"/>
    </xf>
    <xf numFmtId="0" fontId="19" fillId="15" borderId="0" xfId="18" applyFont="1" applyFill="1" applyAlignment="1"/>
    <xf numFmtId="0" fontId="19" fillId="15" borderId="0" xfId="18" applyFont="1" applyFill="1" applyBorder="1" applyAlignment="1"/>
    <xf numFmtId="0" fontId="19" fillId="15" borderId="0" xfId="18" applyFont="1" applyFill="1" applyAlignment="1">
      <alignment horizontal="left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>
      <alignment vertical="top" wrapText="1"/>
    </xf>
    <xf numFmtId="0" fontId="24" fillId="0" borderId="0" xfId="18" applyFont="1" applyFill="1" applyAlignment="1"/>
    <xf numFmtId="0" fontId="23" fillId="0" borderId="10" xfId="0" applyFont="1" applyFill="1" applyBorder="1" applyAlignment="1">
      <alignment vertical="center" wrapTex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Border="1" applyAlignment="1">
      <alignment horizontal="center" vertical="center" shrinkToFit="1"/>
    </xf>
    <xf numFmtId="0" fontId="19" fillId="0" borderId="0" xfId="18" applyFont="1"/>
    <xf numFmtId="49" fontId="25" fillId="0" borderId="10" xfId="0" applyNumberFormat="1" applyFont="1" applyBorder="1" applyAlignment="1">
      <alignment horizontal="center" vertical="center" shrinkToFit="1"/>
    </xf>
    <xf numFmtId="4" fontId="25" fillId="0" borderId="10" xfId="18" applyNumberFormat="1" applyFont="1" applyBorder="1" applyAlignment="1">
      <alignment horizontal="center" vertical="center"/>
    </xf>
    <xf numFmtId="49" fontId="26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top" wrapText="1"/>
    </xf>
    <xf numFmtId="0" fontId="19" fillId="15" borderId="10" xfId="0" applyFont="1" applyFill="1" applyBorder="1" applyAlignment="1">
      <alignment vertical="center" wrapText="1"/>
    </xf>
    <xf numFmtId="49" fontId="27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/>
    <xf numFmtId="4" fontId="24" fillId="15" borderId="10" xfId="0" applyNumberFormat="1" applyFont="1" applyFill="1" applyBorder="1" applyAlignment="1">
      <alignment horizontal="center" vertical="center" shrinkToFit="1"/>
    </xf>
    <xf numFmtId="4" fontId="28" fillId="0" borderId="10" xfId="0" applyNumberFormat="1" applyFont="1" applyFill="1" applyBorder="1" applyAlignment="1">
      <alignment horizontal="center" vertical="center" shrinkToFit="1"/>
    </xf>
    <xf numFmtId="4" fontId="28" fillId="15" borderId="10" xfId="0" applyNumberFormat="1" applyFont="1" applyFill="1" applyBorder="1" applyAlignment="1">
      <alignment horizontal="center" vertical="center" shrinkToFi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Fill="1" applyAlignment="1"/>
    <xf numFmtId="4" fontId="28" fillId="15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" fontId="28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left" vertical="top" wrapText="1"/>
    </xf>
    <xf numFmtId="4" fontId="19" fillId="0" borderId="0" xfId="18" applyNumberFormat="1" applyFont="1"/>
    <xf numFmtId="4" fontId="24" fillId="0" borderId="10" xfId="18" applyNumberFormat="1" applyFont="1" applyBorder="1" applyAlignment="1">
      <alignment horizontal="center" vertical="center"/>
    </xf>
    <xf numFmtId="4" fontId="24" fillId="16" borderId="10" xfId="18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19" fillId="17" borderId="0" xfId="18" applyFont="1" applyFill="1"/>
    <xf numFmtId="0" fontId="19" fillId="17" borderId="10" xfId="18" applyFont="1" applyFill="1" applyBorder="1"/>
    <xf numFmtId="4" fontId="24" fillId="16" borderId="0" xfId="18" applyNumberFormat="1" applyFont="1" applyFill="1" applyAlignment="1">
      <alignment horizontal="center" vertical="center"/>
    </xf>
    <xf numFmtId="0" fontId="19" fillId="17" borderId="0" xfId="18" applyFont="1" applyFill="1" applyAlignment="1"/>
    <xf numFmtId="4" fontId="24" fillId="0" borderId="10" xfId="0" applyNumberFormat="1" applyFont="1" applyBorder="1" applyAlignment="1">
      <alignment horizontal="center" vertical="center"/>
    </xf>
    <xf numFmtId="0" fontId="19" fillId="17" borderId="0" xfId="0" applyFont="1" applyFill="1"/>
    <xf numFmtId="3" fontId="19" fillId="17" borderId="0" xfId="0" applyNumberFormat="1" applyFont="1" applyFill="1"/>
    <xf numFmtId="3" fontId="19" fillId="17" borderId="0" xfId="18" applyNumberFormat="1" applyFont="1" applyFill="1" applyAlignment="1"/>
    <xf numFmtId="4" fontId="24" fillId="0" borderId="10" xfId="0" applyNumberFormat="1" applyFont="1" applyBorder="1" applyAlignment="1">
      <alignment horizontal="center" vertical="center" shrinkToFit="1"/>
    </xf>
    <xf numFmtId="4" fontId="24" fillId="15" borderId="10" xfId="0" applyNumberFormat="1" applyFont="1" applyFill="1" applyBorder="1" applyAlignment="1">
      <alignment horizontal="center" vertical="center"/>
    </xf>
    <xf numFmtId="0" fontId="19" fillId="15" borderId="0" xfId="0" applyFont="1" applyFill="1"/>
    <xf numFmtId="3" fontId="19" fillId="15" borderId="0" xfId="0" applyNumberFormat="1" applyFont="1" applyFill="1"/>
    <xf numFmtId="3" fontId="19" fillId="15" borderId="0" xfId="18" applyNumberFormat="1" applyFont="1" applyFill="1" applyAlignment="1"/>
    <xf numFmtId="4" fontId="19" fillId="17" borderId="0" xfId="0" applyNumberFormat="1" applyFont="1" applyFill="1"/>
    <xf numFmtId="49" fontId="24" fillId="15" borderId="10" xfId="0" applyNumberFormat="1" applyFont="1" applyFill="1" applyBorder="1" applyAlignment="1">
      <alignment horizontal="center" vertical="center" shrinkToFit="1"/>
    </xf>
    <xf numFmtId="0" fontId="24" fillId="16" borderId="10" xfId="0" applyFont="1" applyFill="1" applyBorder="1" applyAlignment="1">
      <alignment horizontal="left" vertical="center" wrapText="1"/>
    </xf>
    <xf numFmtId="49" fontId="24" fillId="16" borderId="10" xfId="18" applyNumberFormat="1" applyFont="1" applyFill="1" applyBorder="1" applyAlignment="1">
      <alignment horizontal="center" vertical="center" wrapText="1" shrinkToFit="1"/>
    </xf>
    <xf numFmtId="49" fontId="24" fillId="16" borderId="10" xfId="0" applyNumberFormat="1" applyFont="1" applyFill="1" applyBorder="1" applyAlignment="1">
      <alignment horizontal="center" vertical="center" shrinkToFit="1"/>
    </xf>
    <xf numFmtId="4" fontId="19" fillId="17" borderId="0" xfId="18" applyNumberFormat="1" applyFont="1" applyFill="1"/>
    <xf numFmtId="0" fontId="19" fillId="15" borderId="0" xfId="18" applyFont="1" applyFill="1"/>
    <xf numFmtId="4" fontId="19" fillId="15" borderId="0" xfId="18" applyNumberFormat="1" applyFont="1" applyFill="1"/>
    <xf numFmtId="4" fontId="19" fillId="0" borderId="0" xfId="18" applyNumberFormat="1" applyFont="1" applyFill="1" applyAlignment="1">
      <alignment horizontal="center"/>
    </xf>
    <xf numFmtId="4" fontId="29" fillId="0" borderId="10" xfId="24" applyNumberFormat="1" applyFont="1" applyFill="1" applyBorder="1" applyAlignment="1" applyProtection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 wrapText="1" shrinkToFit="1"/>
    </xf>
    <xf numFmtId="4" fontId="29" fillId="16" borderId="10" xfId="24" applyNumberFormat="1" applyFont="1" applyFill="1" applyBorder="1" applyAlignment="1" applyProtection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 shrinkToFit="1"/>
    </xf>
    <xf numFmtId="4" fontId="29" fillId="0" borderId="10" xfId="0" applyNumberFormat="1" applyFont="1" applyBorder="1" applyAlignment="1">
      <alignment horizontal="center" vertical="center" shrinkToFit="1"/>
    </xf>
    <xf numFmtId="4" fontId="29" fillId="0" borderId="10" xfId="18" applyNumberFormat="1" applyFont="1" applyBorder="1" applyAlignment="1">
      <alignment horizontal="center" vertical="center"/>
    </xf>
    <xf numFmtId="4" fontId="30" fillId="0" borderId="10" xfId="0" applyNumberFormat="1" applyFont="1" applyFill="1" applyBorder="1" applyAlignment="1">
      <alignment horizontal="center" vertical="center" shrinkToFit="1"/>
    </xf>
    <xf numFmtId="4" fontId="25" fillId="0" borderId="10" xfId="24" applyNumberFormat="1" applyFont="1" applyFill="1" applyBorder="1" applyAlignment="1" applyProtection="1">
      <alignment horizontal="center" vertical="center" wrapText="1"/>
    </xf>
    <xf numFmtId="164" fontId="25" fillId="0" borderId="10" xfId="24" applyFont="1" applyFill="1" applyBorder="1" applyAlignment="1" applyProtection="1">
      <alignment horizontal="left" vertical="center" wrapText="1"/>
    </xf>
    <xf numFmtId="164" fontId="25" fillId="0" borderId="10" xfId="24" applyFont="1" applyFill="1" applyBorder="1" applyAlignment="1" applyProtection="1">
      <alignment horizontal="center" wrapText="1"/>
    </xf>
    <xf numFmtId="0" fontId="19" fillId="15" borderId="10" xfId="0" applyFont="1" applyFill="1" applyBorder="1" applyAlignment="1">
      <alignment vertical="top" wrapText="1" shrinkToFit="1"/>
    </xf>
    <xf numFmtId="4" fontId="25" fillId="15" borderId="10" xfId="0" applyNumberFormat="1" applyFont="1" applyFill="1" applyBorder="1" applyAlignment="1">
      <alignment horizontal="center" vertical="center" shrinkToFit="1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25" fillId="0" borderId="10" xfId="18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 shrinkToFit="1"/>
    </xf>
    <xf numFmtId="4" fontId="31" fillId="15" borderId="10" xfId="0" applyNumberFormat="1" applyFont="1" applyFill="1" applyBorder="1" applyAlignment="1">
      <alignment horizontal="center" vertical="center" shrinkToFit="1"/>
    </xf>
    <xf numFmtId="4" fontId="31" fillId="0" borderId="10" xfId="18" applyNumberFormat="1" applyFont="1" applyBorder="1" applyAlignment="1">
      <alignment horizontal="center" vertical="center"/>
    </xf>
    <xf numFmtId="4" fontId="31" fillId="16" borderId="10" xfId="0" applyNumberFormat="1" applyFont="1" applyFill="1" applyBorder="1" applyAlignment="1">
      <alignment horizontal="center" vertical="center" shrinkToFit="1"/>
    </xf>
    <xf numFmtId="4" fontId="31" fillId="0" borderId="10" xfId="24" applyNumberFormat="1" applyFont="1" applyFill="1" applyBorder="1" applyAlignment="1" applyProtection="1">
      <alignment horizontal="center" vertical="center" wrapText="1"/>
    </xf>
    <xf numFmtId="0" fontId="19" fillId="15" borderId="10" xfId="0" applyFont="1" applyFill="1" applyBorder="1" applyAlignment="1">
      <alignment horizontal="left" wrapText="1"/>
    </xf>
    <xf numFmtId="0" fontId="19" fillId="17" borderId="10" xfId="0" applyFont="1" applyFill="1" applyBorder="1" applyAlignment="1">
      <alignment vertical="top" wrapTex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Alignment="1">
      <alignment horizontal="center"/>
    </xf>
    <xf numFmtId="0" fontId="0" fillId="0" borderId="0" xfId="0" applyAlignment="1">
      <alignment horizontal="center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8"/>
  <sheetViews>
    <sheetView tabSelected="1" zoomScale="96" zoomScaleNormal="96" workbookViewId="0">
      <selection activeCell="C247" sqref="C247:C254"/>
    </sheetView>
  </sheetViews>
  <sheetFormatPr defaultRowHeight="12.75" outlineLevelRow="5" x14ac:dyDescent="0.2"/>
  <cols>
    <col min="1" max="1" width="51" style="20" customWidth="1"/>
    <col min="2" max="2" width="6.28515625" style="21" customWidth="1"/>
    <col min="3" max="4" width="8.85546875" style="23" customWidth="1"/>
    <col min="5" max="5" width="13.7109375" style="23" customWidth="1"/>
    <col min="6" max="6" width="7.5703125" style="23" customWidth="1"/>
    <col min="7" max="8" width="16.28515625" style="23" customWidth="1"/>
    <col min="9" max="9" width="19.42578125" style="2" customWidth="1"/>
    <col min="10" max="10" width="9.140625" style="2"/>
    <col min="11" max="11" width="11.7109375" style="2" customWidth="1"/>
    <col min="12" max="16384" width="9.140625" style="2"/>
  </cols>
  <sheetData>
    <row r="1" spans="1:10" ht="18.75" x14ac:dyDescent="0.3">
      <c r="B1" s="2"/>
      <c r="C1" s="2"/>
      <c r="D1" s="2"/>
      <c r="E1" s="2"/>
      <c r="G1" s="122"/>
      <c r="H1" s="122"/>
      <c r="I1" s="122"/>
      <c r="J1" s="122"/>
    </row>
    <row r="3" spans="1:10" x14ac:dyDescent="0.2">
      <c r="D3" s="26"/>
      <c r="E3" s="26"/>
      <c r="F3" s="26"/>
      <c r="G3" s="26"/>
      <c r="H3" s="26" t="s">
        <v>257</v>
      </c>
    </row>
    <row r="4" spans="1:10" x14ac:dyDescent="0.2">
      <c r="F4" s="123" t="s">
        <v>258</v>
      </c>
      <c r="G4" s="123"/>
      <c r="H4" s="123"/>
      <c r="I4" s="26"/>
      <c r="J4" s="26"/>
    </row>
    <row r="5" spans="1:10" x14ac:dyDescent="0.2">
      <c r="D5" s="26"/>
      <c r="E5" s="26"/>
      <c r="F5" s="123" t="s">
        <v>211</v>
      </c>
      <c r="G5" s="123"/>
      <c r="H5" s="123"/>
    </row>
    <row r="6" spans="1:10" x14ac:dyDescent="0.2">
      <c r="G6" s="126"/>
      <c r="H6" s="127"/>
    </row>
    <row r="7" spans="1:10" s="26" customFormat="1" x14ac:dyDescent="0.2">
      <c r="A7" s="24"/>
      <c r="B7" s="25"/>
      <c r="C7" s="22"/>
      <c r="D7" s="22"/>
      <c r="G7" s="27"/>
      <c r="H7" s="27"/>
    </row>
    <row r="8" spans="1:10" s="26" customFormat="1" ht="11.25" customHeight="1" x14ac:dyDescent="0.2">
      <c r="A8" s="24"/>
      <c r="B8" s="25"/>
      <c r="C8" s="22"/>
      <c r="D8" s="22"/>
      <c r="E8" s="27"/>
      <c r="F8" s="28"/>
      <c r="G8" s="28"/>
      <c r="H8" s="28"/>
    </row>
    <row r="9" spans="1:10" s="26" customFormat="1" x14ac:dyDescent="0.2">
      <c r="A9" s="124" t="s">
        <v>183</v>
      </c>
      <c r="B9" s="124"/>
      <c r="C9" s="124"/>
      <c r="D9" s="124"/>
      <c r="E9" s="124"/>
      <c r="F9" s="124"/>
      <c r="G9" s="124"/>
      <c r="H9" s="124"/>
    </row>
    <row r="10" spans="1:10" s="26" customFormat="1" ht="12" customHeight="1" x14ac:dyDescent="0.2">
      <c r="A10" s="125" t="s">
        <v>259</v>
      </c>
      <c r="B10" s="125"/>
      <c r="C10" s="125"/>
      <c r="D10" s="125"/>
      <c r="E10" s="125"/>
      <c r="F10" s="125"/>
      <c r="G10" s="125"/>
      <c r="H10" s="125"/>
    </row>
    <row r="11" spans="1:10" s="26" customFormat="1" ht="9" customHeight="1" x14ac:dyDescent="0.2">
      <c r="A11" s="30"/>
      <c r="B11" s="29"/>
      <c r="C11" s="29"/>
      <c r="D11" s="29"/>
      <c r="E11" s="29"/>
      <c r="F11" s="29"/>
      <c r="G11" s="29"/>
      <c r="H11" s="29"/>
    </row>
    <row r="12" spans="1:10" s="26" customFormat="1" ht="15.75" customHeight="1" x14ac:dyDescent="0.2">
      <c r="A12" s="24"/>
      <c r="B12" s="25"/>
      <c r="C12" s="28"/>
      <c r="D12" s="28"/>
      <c r="E12" s="28"/>
      <c r="F12" s="28"/>
      <c r="G12" s="11"/>
      <c r="H12" s="11" t="s">
        <v>184</v>
      </c>
    </row>
    <row r="13" spans="1:10" s="1" customFormat="1" ht="38.25" x14ac:dyDescent="0.2">
      <c r="A13" s="4" t="s">
        <v>56</v>
      </c>
      <c r="B13" s="31" t="s">
        <v>161</v>
      </c>
      <c r="C13" s="4" t="s">
        <v>57</v>
      </c>
      <c r="D13" s="4" t="s">
        <v>58</v>
      </c>
      <c r="E13" s="4" t="s">
        <v>0</v>
      </c>
      <c r="F13" s="4" t="s">
        <v>59</v>
      </c>
      <c r="G13" s="5" t="s">
        <v>212</v>
      </c>
      <c r="H13" s="5" t="s">
        <v>260</v>
      </c>
    </row>
    <row r="14" spans="1:10" s="1" customFormat="1" x14ac:dyDescent="0.2">
      <c r="A14" s="4">
        <v>1</v>
      </c>
      <c r="B14" s="19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</row>
    <row r="15" spans="1:10" ht="30" customHeight="1" x14ac:dyDescent="0.2">
      <c r="A15" s="47" t="s">
        <v>223</v>
      </c>
      <c r="B15" s="19" t="s">
        <v>162</v>
      </c>
      <c r="C15" s="7" t="s">
        <v>61</v>
      </c>
      <c r="D15" s="7" t="s">
        <v>61</v>
      </c>
      <c r="E15" s="7" t="s">
        <v>62</v>
      </c>
      <c r="F15" s="7" t="s">
        <v>2</v>
      </c>
      <c r="G15" s="12">
        <f>G16+G113+G118+G147+G187+G201+G208+G236+G253</f>
        <v>227725199.73999998</v>
      </c>
      <c r="H15" s="12">
        <f>H16+H113+H118+H147+H187+H201+H208+H236+H253</f>
        <v>220591438.69999999</v>
      </c>
    </row>
    <row r="16" spans="1:10" ht="19.5" customHeight="1" x14ac:dyDescent="0.2">
      <c r="A16" s="15" t="s">
        <v>1</v>
      </c>
      <c r="B16" s="19" t="s">
        <v>162</v>
      </c>
      <c r="C16" s="7" t="s">
        <v>60</v>
      </c>
      <c r="D16" s="7" t="s">
        <v>61</v>
      </c>
      <c r="E16" s="7" t="s">
        <v>62</v>
      </c>
      <c r="F16" s="7" t="s">
        <v>2</v>
      </c>
      <c r="G16" s="12">
        <f>G17+G23+G32+G38+G44+G50</f>
        <v>122047863</v>
      </c>
      <c r="H16" s="12">
        <f>H17+H23+H32+H38+H44+H50</f>
        <v>118414080</v>
      </c>
    </row>
    <row r="17" spans="1:9" ht="31.5" customHeight="1" x14ac:dyDescent="0.2">
      <c r="A17" s="17" t="s">
        <v>3</v>
      </c>
      <c r="B17" s="19" t="s">
        <v>162</v>
      </c>
      <c r="C17" s="7" t="s">
        <v>60</v>
      </c>
      <c r="D17" s="7" t="s">
        <v>63</v>
      </c>
      <c r="E17" s="7" t="s">
        <v>62</v>
      </c>
      <c r="F17" s="7" t="s">
        <v>2</v>
      </c>
      <c r="G17" s="101">
        <f t="shared" ref="G17:H21" si="0">G18</f>
        <v>2177100</v>
      </c>
      <c r="H17" s="101">
        <f t="shared" si="0"/>
        <v>2177100</v>
      </c>
    </row>
    <row r="18" spans="1:9" ht="31.5" customHeight="1" x14ac:dyDescent="0.2">
      <c r="A18" s="17" t="s">
        <v>4</v>
      </c>
      <c r="B18" s="19" t="s">
        <v>162</v>
      </c>
      <c r="C18" s="7" t="s">
        <v>60</v>
      </c>
      <c r="D18" s="7" t="s">
        <v>63</v>
      </c>
      <c r="E18" s="7" t="s">
        <v>64</v>
      </c>
      <c r="F18" s="7" t="s">
        <v>2</v>
      </c>
      <c r="G18" s="102">
        <f t="shared" si="0"/>
        <v>2177100</v>
      </c>
      <c r="H18" s="102">
        <f t="shared" si="0"/>
        <v>2177100</v>
      </c>
    </row>
    <row r="19" spans="1:9" ht="28.5" customHeight="1" x14ac:dyDescent="0.2">
      <c r="A19" s="17" t="s">
        <v>65</v>
      </c>
      <c r="B19" s="19" t="s">
        <v>162</v>
      </c>
      <c r="C19" s="7" t="s">
        <v>60</v>
      </c>
      <c r="D19" s="7" t="s">
        <v>63</v>
      </c>
      <c r="E19" s="7" t="s">
        <v>66</v>
      </c>
      <c r="F19" s="7" t="s">
        <v>2</v>
      </c>
      <c r="G19" s="102">
        <f t="shared" si="0"/>
        <v>2177100</v>
      </c>
      <c r="H19" s="102">
        <f t="shared" si="0"/>
        <v>2177100</v>
      </c>
    </row>
    <row r="20" spans="1:9" ht="16.5" customHeight="1" x14ac:dyDescent="0.2">
      <c r="A20" s="14" t="s">
        <v>213</v>
      </c>
      <c r="B20" s="19" t="s">
        <v>162</v>
      </c>
      <c r="C20" s="7" t="s">
        <v>60</v>
      </c>
      <c r="D20" s="7" t="s">
        <v>63</v>
      </c>
      <c r="E20" s="7" t="s">
        <v>67</v>
      </c>
      <c r="F20" s="7" t="s">
        <v>2</v>
      </c>
      <c r="G20" s="101">
        <f t="shared" si="0"/>
        <v>2177100</v>
      </c>
      <c r="H20" s="101">
        <f t="shared" si="0"/>
        <v>2177100</v>
      </c>
    </row>
    <row r="21" spans="1:9" ht="69.75" customHeight="1" x14ac:dyDescent="0.2">
      <c r="A21" s="15" t="s">
        <v>185</v>
      </c>
      <c r="B21" s="19" t="s">
        <v>162</v>
      </c>
      <c r="C21" s="7" t="s">
        <v>60</v>
      </c>
      <c r="D21" s="7" t="s">
        <v>63</v>
      </c>
      <c r="E21" s="7" t="s">
        <v>67</v>
      </c>
      <c r="F21" s="7" t="s">
        <v>68</v>
      </c>
      <c r="G21" s="101">
        <f t="shared" si="0"/>
        <v>2177100</v>
      </c>
      <c r="H21" s="101">
        <f t="shared" si="0"/>
        <v>2177100</v>
      </c>
    </row>
    <row r="22" spans="1:9" ht="35.25" customHeight="1" x14ac:dyDescent="0.2">
      <c r="A22" s="15" t="s">
        <v>232</v>
      </c>
      <c r="B22" s="19" t="s">
        <v>162</v>
      </c>
      <c r="C22" s="7" t="s">
        <v>60</v>
      </c>
      <c r="D22" s="7" t="s">
        <v>63</v>
      </c>
      <c r="E22" s="7" t="s">
        <v>67</v>
      </c>
      <c r="F22" s="7" t="s">
        <v>5</v>
      </c>
      <c r="G22" s="103">
        <v>2177100</v>
      </c>
      <c r="H22" s="103">
        <v>2177100</v>
      </c>
      <c r="I22" s="43"/>
    </row>
    <row r="23" spans="1:9" ht="42.75" customHeight="1" x14ac:dyDescent="0.2">
      <c r="A23" s="15" t="s">
        <v>69</v>
      </c>
      <c r="B23" s="19" t="s">
        <v>162</v>
      </c>
      <c r="C23" s="7" t="s">
        <v>60</v>
      </c>
      <c r="D23" s="7" t="s">
        <v>70</v>
      </c>
      <c r="E23" s="7" t="s">
        <v>62</v>
      </c>
      <c r="F23" s="7" t="s">
        <v>2</v>
      </c>
      <c r="G23" s="104">
        <f>G24</f>
        <v>3655300</v>
      </c>
      <c r="H23" s="104">
        <f>H24</f>
        <v>3655300</v>
      </c>
      <c r="I23" s="43"/>
    </row>
    <row r="24" spans="1:9" ht="30.75" customHeight="1" x14ac:dyDescent="0.2">
      <c r="A24" s="17" t="s">
        <v>4</v>
      </c>
      <c r="B24" s="19" t="s">
        <v>162</v>
      </c>
      <c r="C24" s="7" t="s">
        <v>60</v>
      </c>
      <c r="D24" s="7" t="s">
        <v>70</v>
      </c>
      <c r="E24" s="7" t="s">
        <v>64</v>
      </c>
      <c r="F24" s="7" t="s">
        <v>2</v>
      </c>
      <c r="G24" s="102">
        <f>G25</f>
        <v>3655300</v>
      </c>
      <c r="H24" s="102">
        <f>H25</f>
        <v>3655300</v>
      </c>
      <c r="I24" s="43"/>
    </row>
    <row r="25" spans="1:9" ht="30.75" customHeight="1" x14ac:dyDescent="0.2">
      <c r="A25" s="17" t="s">
        <v>65</v>
      </c>
      <c r="B25" s="19" t="s">
        <v>162</v>
      </c>
      <c r="C25" s="7" t="s">
        <v>60</v>
      </c>
      <c r="D25" s="7" t="s">
        <v>70</v>
      </c>
      <c r="E25" s="7" t="s">
        <v>66</v>
      </c>
      <c r="F25" s="7" t="s">
        <v>2</v>
      </c>
      <c r="G25" s="102">
        <f>G26+G29</f>
        <v>3655300</v>
      </c>
      <c r="H25" s="102">
        <f>H26+H29</f>
        <v>3655300</v>
      </c>
      <c r="I25" s="43"/>
    </row>
    <row r="26" spans="1:9" ht="30" customHeight="1" x14ac:dyDescent="0.2">
      <c r="A26" s="16" t="s">
        <v>214</v>
      </c>
      <c r="B26" s="19" t="s">
        <v>162</v>
      </c>
      <c r="C26" s="7" t="s">
        <v>60</v>
      </c>
      <c r="D26" s="7" t="s">
        <v>70</v>
      </c>
      <c r="E26" s="7" t="s">
        <v>71</v>
      </c>
      <c r="F26" s="3" t="s">
        <v>2</v>
      </c>
      <c r="G26" s="104">
        <f>G27</f>
        <v>2002900</v>
      </c>
      <c r="H26" s="104">
        <f>H27</f>
        <v>2002900</v>
      </c>
      <c r="I26" s="43"/>
    </row>
    <row r="27" spans="1:9" ht="68.25" customHeight="1" x14ac:dyDescent="0.2">
      <c r="A27" s="15" t="s">
        <v>185</v>
      </c>
      <c r="B27" s="19" t="s">
        <v>162</v>
      </c>
      <c r="C27" s="7" t="s">
        <v>60</v>
      </c>
      <c r="D27" s="7" t="s">
        <v>70</v>
      </c>
      <c r="E27" s="7" t="s">
        <v>71</v>
      </c>
      <c r="F27" s="3" t="s">
        <v>68</v>
      </c>
      <c r="G27" s="104">
        <f>G28</f>
        <v>2002900</v>
      </c>
      <c r="H27" s="104">
        <f>H28</f>
        <v>2002900</v>
      </c>
      <c r="I27" s="43"/>
    </row>
    <row r="28" spans="1:9" ht="31.5" customHeight="1" x14ac:dyDescent="0.2">
      <c r="A28" s="15" t="s">
        <v>232</v>
      </c>
      <c r="B28" s="19" t="s">
        <v>162</v>
      </c>
      <c r="C28" s="7" t="s">
        <v>60</v>
      </c>
      <c r="D28" s="7" t="s">
        <v>70</v>
      </c>
      <c r="E28" s="7" t="s">
        <v>71</v>
      </c>
      <c r="F28" s="3" t="s">
        <v>5</v>
      </c>
      <c r="G28" s="104">
        <v>2002900</v>
      </c>
      <c r="H28" s="104">
        <v>2002900</v>
      </c>
      <c r="I28" s="43"/>
    </row>
    <row r="29" spans="1:9" ht="39.75" customHeight="1" x14ac:dyDescent="0.2">
      <c r="A29" s="16" t="s">
        <v>226</v>
      </c>
      <c r="B29" s="19" t="s">
        <v>162</v>
      </c>
      <c r="C29" s="7" t="s">
        <v>60</v>
      </c>
      <c r="D29" s="7" t="s">
        <v>70</v>
      </c>
      <c r="E29" s="7" t="s">
        <v>72</v>
      </c>
      <c r="F29" s="3" t="s">
        <v>2</v>
      </c>
      <c r="G29" s="104">
        <f>G30</f>
        <v>1652400</v>
      </c>
      <c r="H29" s="104">
        <f>H30</f>
        <v>1652400</v>
      </c>
      <c r="I29" s="43"/>
    </row>
    <row r="30" spans="1:9" ht="64.5" customHeight="1" x14ac:dyDescent="0.2">
      <c r="A30" s="15" t="s">
        <v>185</v>
      </c>
      <c r="B30" s="19" t="s">
        <v>162</v>
      </c>
      <c r="C30" s="7" t="s">
        <v>60</v>
      </c>
      <c r="D30" s="7" t="s">
        <v>70</v>
      </c>
      <c r="E30" s="7" t="s">
        <v>72</v>
      </c>
      <c r="F30" s="3" t="s">
        <v>68</v>
      </c>
      <c r="G30" s="104">
        <f>G31</f>
        <v>1652400</v>
      </c>
      <c r="H30" s="104">
        <f>H31</f>
        <v>1652400</v>
      </c>
      <c r="I30" s="43"/>
    </row>
    <row r="31" spans="1:9" ht="32.25" customHeight="1" x14ac:dyDescent="0.2">
      <c r="A31" s="15" t="s">
        <v>232</v>
      </c>
      <c r="B31" s="19" t="s">
        <v>162</v>
      </c>
      <c r="C31" s="7" t="s">
        <v>60</v>
      </c>
      <c r="D31" s="7" t="s">
        <v>70</v>
      </c>
      <c r="E31" s="7" t="s">
        <v>72</v>
      </c>
      <c r="F31" s="3" t="s">
        <v>5</v>
      </c>
      <c r="G31" s="104">
        <v>1652400</v>
      </c>
      <c r="H31" s="104">
        <v>1652400</v>
      </c>
      <c r="I31" s="43"/>
    </row>
    <row r="32" spans="1:9" ht="42" customHeight="1" outlineLevel="1" x14ac:dyDescent="0.2">
      <c r="A32" s="15" t="s">
        <v>9</v>
      </c>
      <c r="B32" s="19" t="s">
        <v>162</v>
      </c>
      <c r="C32" s="7" t="s">
        <v>60</v>
      </c>
      <c r="D32" s="7" t="s">
        <v>73</v>
      </c>
      <c r="E32" s="7" t="s">
        <v>62</v>
      </c>
      <c r="F32" s="7" t="s">
        <v>2</v>
      </c>
      <c r="G32" s="104">
        <f t="shared" ref="G32:H36" si="1">G33</f>
        <v>13373800</v>
      </c>
      <c r="H32" s="104">
        <f t="shared" si="1"/>
        <v>13373800</v>
      </c>
      <c r="I32" s="43"/>
    </row>
    <row r="33" spans="1:9" ht="30" customHeight="1" outlineLevel="2" x14ac:dyDescent="0.2">
      <c r="A33" s="17" t="s">
        <v>4</v>
      </c>
      <c r="B33" s="19" t="s">
        <v>162</v>
      </c>
      <c r="C33" s="7" t="s">
        <v>60</v>
      </c>
      <c r="D33" s="7" t="s">
        <v>73</v>
      </c>
      <c r="E33" s="7" t="s">
        <v>64</v>
      </c>
      <c r="F33" s="7" t="s">
        <v>2</v>
      </c>
      <c r="G33" s="102">
        <f t="shared" si="1"/>
        <v>13373800</v>
      </c>
      <c r="H33" s="102">
        <f t="shared" si="1"/>
        <v>13373800</v>
      </c>
      <c r="I33" s="43"/>
    </row>
    <row r="34" spans="1:9" ht="29.25" customHeight="1" outlineLevel="2" x14ac:dyDescent="0.2">
      <c r="A34" s="17" t="s">
        <v>65</v>
      </c>
      <c r="B34" s="19" t="s">
        <v>162</v>
      </c>
      <c r="C34" s="7" t="s">
        <v>60</v>
      </c>
      <c r="D34" s="7" t="s">
        <v>73</v>
      </c>
      <c r="E34" s="7" t="s">
        <v>66</v>
      </c>
      <c r="F34" s="7" t="s">
        <v>2</v>
      </c>
      <c r="G34" s="102">
        <f t="shared" si="1"/>
        <v>13373800</v>
      </c>
      <c r="H34" s="102">
        <f t="shared" si="1"/>
        <v>13373800</v>
      </c>
      <c r="I34" s="43"/>
    </row>
    <row r="35" spans="1:9" ht="43.5" customHeight="1" outlineLevel="3" x14ac:dyDescent="0.2">
      <c r="A35" s="16" t="s">
        <v>226</v>
      </c>
      <c r="B35" s="19" t="s">
        <v>162</v>
      </c>
      <c r="C35" s="7" t="s">
        <v>60</v>
      </c>
      <c r="D35" s="7" t="s">
        <v>73</v>
      </c>
      <c r="E35" s="7" t="s">
        <v>72</v>
      </c>
      <c r="F35" s="3" t="s">
        <v>2</v>
      </c>
      <c r="G35" s="104">
        <f t="shared" si="1"/>
        <v>13373800</v>
      </c>
      <c r="H35" s="104">
        <f t="shared" si="1"/>
        <v>13373800</v>
      </c>
      <c r="I35" s="43"/>
    </row>
    <row r="36" spans="1:9" ht="69" customHeight="1" outlineLevel="3" x14ac:dyDescent="0.2">
      <c r="A36" s="15" t="s">
        <v>185</v>
      </c>
      <c r="B36" s="19" t="s">
        <v>162</v>
      </c>
      <c r="C36" s="7" t="s">
        <v>60</v>
      </c>
      <c r="D36" s="7" t="s">
        <v>73</v>
      </c>
      <c r="E36" s="7" t="s">
        <v>72</v>
      </c>
      <c r="F36" s="3" t="s">
        <v>68</v>
      </c>
      <c r="G36" s="104">
        <f t="shared" si="1"/>
        <v>13373800</v>
      </c>
      <c r="H36" s="104">
        <f t="shared" si="1"/>
        <v>13373800</v>
      </c>
      <c r="I36" s="43"/>
    </row>
    <row r="37" spans="1:9" ht="38.25" customHeight="1" outlineLevel="3" x14ac:dyDescent="0.2">
      <c r="A37" s="15" t="s">
        <v>232</v>
      </c>
      <c r="B37" s="19" t="s">
        <v>162</v>
      </c>
      <c r="C37" s="7" t="s">
        <v>60</v>
      </c>
      <c r="D37" s="7" t="s">
        <v>73</v>
      </c>
      <c r="E37" s="7" t="s">
        <v>72</v>
      </c>
      <c r="F37" s="3" t="s">
        <v>5</v>
      </c>
      <c r="G37" s="104">
        <v>13373800</v>
      </c>
      <c r="H37" s="104">
        <v>13373800</v>
      </c>
      <c r="I37" s="43"/>
    </row>
    <row r="38" spans="1:9" ht="18" customHeight="1" outlineLevel="3" x14ac:dyDescent="0.2">
      <c r="A38" s="16" t="s">
        <v>167</v>
      </c>
      <c r="B38" s="19" t="s">
        <v>162</v>
      </c>
      <c r="C38" s="33" t="s">
        <v>60</v>
      </c>
      <c r="D38" s="33" t="s">
        <v>74</v>
      </c>
      <c r="E38" s="7" t="s">
        <v>62</v>
      </c>
      <c r="F38" s="33" t="s">
        <v>2</v>
      </c>
      <c r="G38" s="77">
        <f t="shared" ref="G38:H42" si="2">G39</f>
        <v>14133</v>
      </c>
      <c r="H38" s="77">
        <f t="shared" si="2"/>
        <v>12562</v>
      </c>
      <c r="I38" s="43"/>
    </row>
    <row r="39" spans="1:9" ht="29.25" customHeight="1" outlineLevel="3" x14ac:dyDescent="0.2">
      <c r="A39" s="39" t="s">
        <v>4</v>
      </c>
      <c r="B39" s="19" t="s">
        <v>162</v>
      </c>
      <c r="C39" s="33" t="s">
        <v>60</v>
      </c>
      <c r="D39" s="33" t="s">
        <v>74</v>
      </c>
      <c r="E39" s="7" t="s">
        <v>64</v>
      </c>
      <c r="F39" s="33" t="s">
        <v>2</v>
      </c>
      <c r="G39" s="77">
        <f t="shared" si="2"/>
        <v>14133</v>
      </c>
      <c r="H39" s="77">
        <f t="shared" si="2"/>
        <v>12562</v>
      </c>
      <c r="I39" s="43"/>
    </row>
    <row r="40" spans="1:9" ht="25.5" customHeight="1" outlineLevel="3" x14ac:dyDescent="0.2">
      <c r="A40" s="39" t="s">
        <v>65</v>
      </c>
      <c r="B40" s="19" t="s">
        <v>162</v>
      </c>
      <c r="C40" s="33" t="s">
        <v>60</v>
      </c>
      <c r="D40" s="33" t="s">
        <v>74</v>
      </c>
      <c r="E40" s="7" t="s">
        <v>66</v>
      </c>
      <c r="F40" s="7" t="s">
        <v>2</v>
      </c>
      <c r="G40" s="77">
        <f t="shared" si="2"/>
        <v>14133</v>
      </c>
      <c r="H40" s="77">
        <f t="shared" si="2"/>
        <v>12562</v>
      </c>
      <c r="I40" s="43"/>
    </row>
    <row r="41" spans="1:9" ht="55.5" customHeight="1" outlineLevel="3" x14ac:dyDescent="0.2">
      <c r="A41" s="16" t="s">
        <v>168</v>
      </c>
      <c r="B41" s="19" t="s">
        <v>162</v>
      </c>
      <c r="C41" s="7" t="s">
        <v>60</v>
      </c>
      <c r="D41" s="7" t="s">
        <v>74</v>
      </c>
      <c r="E41" s="7" t="s">
        <v>169</v>
      </c>
      <c r="F41" s="3" t="s">
        <v>2</v>
      </c>
      <c r="G41" s="77">
        <f t="shared" si="2"/>
        <v>14133</v>
      </c>
      <c r="H41" s="77">
        <f t="shared" si="2"/>
        <v>12562</v>
      </c>
      <c r="I41" s="43"/>
    </row>
    <row r="42" spans="1:9" ht="35.25" customHeight="1" outlineLevel="3" x14ac:dyDescent="0.2">
      <c r="A42" s="16" t="s">
        <v>256</v>
      </c>
      <c r="B42" s="19" t="s">
        <v>162</v>
      </c>
      <c r="C42" s="7" t="s">
        <v>60</v>
      </c>
      <c r="D42" s="7" t="s">
        <v>74</v>
      </c>
      <c r="E42" s="7" t="s">
        <v>169</v>
      </c>
      <c r="F42" s="3" t="s">
        <v>75</v>
      </c>
      <c r="G42" s="77">
        <f t="shared" si="2"/>
        <v>14133</v>
      </c>
      <c r="H42" s="77">
        <f t="shared" si="2"/>
        <v>12562</v>
      </c>
      <c r="I42" s="43"/>
    </row>
    <row r="43" spans="1:9" ht="29.25" customHeight="1" outlineLevel="3" x14ac:dyDescent="0.2">
      <c r="A43" s="16" t="s">
        <v>76</v>
      </c>
      <c r="B43" s="19" t="s">
        <v>162</v>
      </c>
      <c r="C43" s="7" t="s">
        <v>60</v>
      </c>
      <c r="D43" s="7" t="s">
        <v>74</v>
      </c>
      <c r="E43" s="7" t="s">
        <v>169</v>
      </c>
      <c r="F43" s="3" t="s">
        <v>8</v>
      </c>
      <c r="G43" s="77">
        <v>14133</v>
      </c>
      <c r="H43" s="77">
        <v>12562</v>
      </c>
      <c r="I43" s="43"/>
    </row>
    <row r="44" spans="1:9" outlineLevel="3" x14ac:dyDescent="0.2">
      <c r="A44" s="15" t="s">
        <v>13</v>
      </c>
      <c r="B44" s="19" t="s">
        <v>162</v>
      </c>
      <c r="C44" s="7" t="s">
        <v>60</v>
      </c>
      <c r="D44" s="7" t="s">
        <v>80</v>
      </c>
      <c r="E44" s="7" t="s">
        <v>62</v>
      </c>
      <c r="F44" s="7" t="s">
        <v>2</v>
      </c>
      <c r="G44" s="104">
        <f t="shared" ref="G44:H48" si="3">G45</f>
        <v>100000</v>
      </c>
      <c r="H44" s="104">
        <f t="shared" si="3"/>
        <v>100000</v>
      </c>
      <c r="I44" s="43"/>
    </row>
    <row r="45" spans="1:9" ht="31.5" customHeight="1" outlineLevel="5" x14ac:dyDescent="0.2">
      <c r="A45" s="32" t="s">
        <v>4</v>
      </c>
      <c r="B45" s="19" t="s">
        <v>162</v>
      </c>
      <c r="C45" s="7" t="s">
        <v>60</v>
      </c>
      <c r="D45" s="7" t="s">
        <v>80</v>
      </c>
      <c r="E45" s="7" t="s">
        <v>64</v>
      </c>
      <c r="F45" s="10" t="s">
        <v>2</v>
      </c>
      <c r="G45" s="104">
        <f t="shared" si="3"/>
        <v>100000</v>
      </c>
      <c r="H45" s="104">
        <f t="shared" si="3"/>
        <v>100000</v>
      </c>
      <c r="I45" s="43"/>
    </row>
    <row r="46" spans="1:9" ht="31.5" customHeight="1" outlineLevel="5" x14ac:dyDescent="0.2">
      <c r="A46" s="17" t="s">
        <v>65</v>
      </c>
      <c r="B46" s="19" t="s">
        <v>162</v>
      </c>
      <c r="C46" s="7" t="s">
        <v>60</v>
      </c>
      <c r="D46" s="7" t="s">
        <v>80</v>
      </c>
      <c r="E46" s="7" t="s">
        <v>66</v>
      </c>
      <c r="F46" s="7" t="s">
        <v>2</v>
      </c>
      <c r="G46" s="104">
        <f t="shared" si="3"/>
        <v>100000</v>
      </c>
      <c r="H46" s="104">
        <f t="shared" si="3"/>
        <v>100000</v>
      </c>
      <c r="I46" s="43"/>
    </row>
    <row r="47" spans="1:9" ht="27.75" customHeight="1" outlineLevel="5" x14ac:dyDescent="0.2">
      <c r="A47" s="15" t="s">
        <v>191</v>
      </c>
      <c r="B47" s="19" t="s">
        <v>162</v>
      </c>
      <c r="C47" s="7" t="s">
        <v>60</v>
      </c>
      <c r="D47" s="7" t="s">
        <v>80</v>
      </c>
      <c r="E47" s="7" t="s">
        <v>81</v>
      </c>
      <c r="F47" s="3" t="s">
        <v>2</v>
      </c>
      <c r="G47" s="104">
        <f t="shared" si="3"/>
        <v>100000</v>
      </c>
      <c r="H47" s="104">
        <f t="shared" si="3"/>
        <v>100000</v>
      </c>
      <c r="I47" s="43"/>
    </row>
    <row r="48" spans="1:9" ht="18.75" customHeight="1" outlineLevel="5" x14ac:dyDescent="0.2">
      <c r="A48" s="32" t="s">
        <v>78</v>
      </c>
      <c r="B48" s="19" t="s">
        <v>162</v>
      </c>
      <c r="C48" s="7" t="s">
        <v>60</v>
      </c>
      <c r="D48" s="7" t="s">
        <v>80</v>
      </c>
      <c r="E48" s="7" t="s">
        <v>81</v>
      </c>
      <c r="F48" s="7" t="s">
        <v>79</v>
      </c>
      <c r="G48" s="104">
        <f t="shared" si="3"/>
        <v>100000</v>
      </c>
      <c r="H48" s="104">
        <f t="shared" si="3"/>
        <v>100000</v>
      </c>
      <c r="I48" s="43"/>
    </row>
    <row r="49" spans="1:9" ht="19.5" customHeight="1" outlineLevel="3" x14ac:dyDescent="0.2">
      <c r="A49" s="14" t="s">
        <v>14</v>
      </c>
      <c r="B49" s="19" t="s">
        <v>162</v>
      </c>
      <c r="C49" s="7" t="s">
        <v>60</v>
      </c>
      <c r="D49" s="7" t="s">
        <v>80</v>
      </c>
      <c r="E49" s="7" t="s">
        <v>81</v>
      </c>
      <c r="F49" s="3" t="s">
        <v>15</v>
      </c>
      <c r="G49" s="104">
        <v>100000</v>
      </c>
      <c r="H49" s="104">
        <v>100000</v>
      </c>
      <c r="I49" s="43"/>
    </row>
    <row r="50" spans="1:9" ht="21.75" customHeight="1" outlineLevel="3" x14ac:dyDescent="0.2">
      <c r="A50" s="14" t="s">
        <v>16</v>
      </c>
      <c r="B50" s="19" t="s">
        <v>162</v>
      </c>
      <c r="C50" s="7" t="s">
        <v>60</v>
      </c>
      <c r="D50" s="7" t="s">
        <v>82</v>
      </c>
      <c r="E50" s="7" t="s">
        <v>62</v>
      </c>
      <c r="F50" s="7" t="s">
        <v>2</v>
      </c>
      <c r="G50" s="104">
        <f>G70+G60+G51+G59</f>
        <v>102727530</v>
      </c>
      <c r="H50" s="104">
        <f>H70+H60</f>
        <v>99095318</v>
      </c>
      <c r="I50" s="43"/>
    </row>
    <row r="51" spans="1:9" ht="52.5" customHeight="1" outlineLevel="1" x14ac:dyDescent="0.2">
      <c r="A51" s="70" t="s">
        <v>326</v>
      </c>
      <c r="B51" s="71" t="s">
        <v>162</v>
      </c>
      <c r="C51" s="58" t="s">
        <v>60</v>
      </c>
      <c r="D51" s="58" t="s">
        <v>82</v>
      </c>
      <c r="E51" s="58" t="s">
        <v>327</v>
      </c>
      <c r="F51" s="58" t="s">
        <v>2</v>
      </c>
      <c r="G51" s="112">
        <f t="shared" ref="G51:H53" si="4">G52</f>
        <v>500000</v>
      </c>
      <c r="H51" s="114">
        <f t="shared" si="4"/>
        <v>0</v>
      </c>
      <c r="I51" s="68"/>
    </row>
    <row r="52" spans="1:9" ht="39" customHeight="1" outlineLevel="1" x14ac:dyDescent="0.2">
      <c r="A52" s="120" t="s">
        <v>328</v>
      </c>
      <c r="B52" s="71" t="s">
        <v>162</v>
      </c>
      <c r="C52" s="58" t="s">
        <v>60</v>
      </c>
      <c r="D52" s="58" t="s">
        <v>82</v>
      </c>
      <c r="E52" s="58" t="s">
        <v>329</v>
      </c>
      <c r="F52" s="58" t="s">
        <v>2</v>
      </c>
      <c r="G52" s="112">
        <f t="shared" si="4"/>
        <v>500000</v>
      </c>
      <c r="H52" s="114">
        <f t="shared" si="4"/>
        <v>0</v>
      </c>
      <c r="I52" s="68"/>
    </row>
    <row r="53" spans="1:9" ht="27" customHeight="1" outlineLevel="1" x14ac:dyDescent="0.2">
      <c r="A53" s="120" t="s">
        <v>256</v>
      </c>
      <c r="B53" s="71" t="s">
        <v>162</v>
      </c>
      <c r="C53" s="58" t="s">
        <v>60</v>
      </c>
      <c r="D53" s="58" t="s">
        <v>82</v>
      </c>
      <c r="E53" s="58" t="s">
        <v>329</v>
      </c>
      <c r="F53" s="58" t="s">
        <v>75</v>
      </c>
      <c r="G53" s="112">
        <f t="shared" si="4"/>
        <v>500000</v>
      </c>
      <c r="H53" s="114">
        <f t="shared" si="4"/>
        <v>0</v>
      </c>
      <c r="I53" s="68"/>
    </row>
    <row r="54" spans="1:9" ht="27" customHeight="1" outlineLevel="1" x14ac:dyDescent="0.2">
      <c r="A54" s="120" t="s">
        <v>76</v>
      </c>
      <c r="B54" s="71" t="s">
        <v>162</v>
      </c>
      <c r="C54" s="58" t="s">
        <v>60</v>
      </c>
      <c r="D54" s="58" t="s">
        <v>82</v>
      </c>
      <c r="E54" s="58" t="s">
        <v>329</v>
      </c>
      <c r="F54" s="58" t="s">
        <v>8</v>
      </c>
      <c r="G54" s="113">
        <v>500000</v>
      </c>
      <c r="H54" s="114">
        <v>0</v>
      </c>
      <c r="I54" s="68"/>
    </row>
    <row r="55" spans="1:9" ht="33" customHeight="1" outlineLevel="1" x14ac:dyDescent="0.2">
      <c r="A55" s="70" t="s">
        <v>202</v>
      </c>
      <c r="B55" s="71" t="s">
        <v>162</v>
      </c>
      <c r="C55" s="58" t="s">
        <v>60</v>
      </c>
      <c r="D55" s="58" t="s">
        <v>82</v>
      </c>
      <c r="E55" s="58" t="s">
        <v>83</v>
      </c>
      <c r="F55" s="58" t="s">
        <v>2</v>
      </c>
      <c r="G55" s="112">
        <f t="shared" ref="G55:H58" si="5">G56</f>
        <v>2668300</v>
      </c>
      <c r="H55" s="114">
        <f t="shared" si="5"/>
        <v>0</v>
      </c>
      <c r="I55" s="68"/>
    </row>
    <row r="56" spans="1:9" ht="14.25" customHeight="1" outlineLevel="1" x14ac:dyDescent="0.2">
      <c r="A56" s="61" t="s">
        <v>330</v>
      </c>
      <c r="B56" s="71" t="s">
        <v>162</v>
      </c>
      <c r="C56" s="58" t="s">
        <v>60</v>
      </c>
      <c r="D56" s="58" t="s">
        <v>82</v>
      </c>
      <c r="E56" s="58" t="s">
        <v>331</v>
      </c>
      <c r="F56" s="58" t="s">
        <v>2</v>
      </c>
      <c r="G56" s="112">
        <f t="shared" si="5"/>
        <v>2668300</v>
      </c>
      <c r="H56" s="114">
        <f t="shared" si="5"/>
        <v>0</v>
      </c>
      <c r="I56" s="68"/>
    </row>
    <row r="57" spans="1:9" ht="26.25" customHeight="1" outlineLevel="1" x14ac:dyDescent="0.2">
      <c r="A57" s="61" t="s">
        <v>332</v>
      </c>
      <c r="B57" s="71" t="s">
        <v>162</v>
      </c>
      <c r="C57" s="58" t="s">
        <v>60</v>
      </c>
      <c r="D57" s="58" t="s">
        <v>82</v>
      </c>
      <c r="E57" s="58" t="s">
        <v>333</v>
      </c>
      <c r="F57" s="58" t="s">
        <v>2</v>
      </c>
      <c r="G57" s="112">
        <f t="shared" si="5"/>
        <v>2668300</v>
      </c>
      <c r="H57" s="114">
        <f t="shared" si="5"/>
        <v>0</v>
      </c>
      <c r="I57" s="68"/>
    </row>
    <row r="58" spans="1:9" ht="27" customHeight="1" outlineLevel="1" x14ac:dyDescent="0.2">
      <c r="A58" s="70" t="s">
        <v>256</v>
      </c>
      <c r="B58" s="71" t="s">
        <v>162</v>
      </c>
      <c r="C58" s="58" t="s">
        <v>60</v>
      </c>
      <c r="D58" s="58" t="s">
        <v>82</v>
      </c>
      <c r="E58" s="58" t="s">
        <v>333</v>
      </c>
      <c r="F58" s="58" t="s">
        <v>75</v>
      </c>
      <c r="G58" s="112">
        <f t="shared" si="5"/>
        <v>2668300</v>
      </c>
      <c r="H58" s="114">
        <f t="shared" si="5"/>
        <v>0</v>
      </c>
      <c r="I58" s="68"/>
    </row>
    <row r="59" spans="1:9" ht="27" customHeight="1" outlineLevel="1" x14ac:dyDescent="0.2">
      <c r="A59" s="57" t="s">
        <v>76</v>
      </c>
      <c r="B59" s="71" t="s">
        <v>162</v>
      </c>
      <c r="C59" s="58" t="s">
        <v>60</v>
      </c>
      <c r="D59" s="58" t="s">
        <v>82</v>
      </c>
      <c r="E59" s="58" t="s">
        <v>333</v>
      </c>
      <c r="F59" s="58" t="s">
        <v>8</v>
      </c>
      <c r="G59" s="113">
        <v>2668300</v>
      </c>
      <c r="H59" s="114">
        <v>0</v>
      </c>
      <c r="I59" s="68"/>
    </row>
    <row r="60" spans="1:9" ht="29.25" customHeight="1" outlineLevel="1" x14ac:dyDescent="0.2">
      <c r="A60" s="61" t="s">
        <v>215</v>
      </c>
      <c r="B60" s="71" t="s">
        <v>162</v>
      </c>
      <c r="C60" s="58" t="s">
        <v>60</v>
      </c>
      <c r="D60" s="58" t="s">
        <v>82</v>
      </c>
      <c r="E60" s="58" t="s">
        <v>140</v>
      </c>
      <c r="F60" s="58" t="s">
        <v>2</v>
      </c>
      <c r="G60" s="112">
        <f t="shared" ref="G60:H60" si="6">G61</f>
        <v>1141000</v>
      </c>
      <c r="H60" s="112">
        <f t="shared" si="6"/>
        <v>560000</v>
      </c>
      <c r="I60" s="68"/>
    </row>
    <row r="61" spans="1:9" ht="41.25" customHeight="1" outlineLevel="1" x14ac:dyDescent="0.2">
      <c r="A61" s="61" t="s">
        <v>318</v>
      </c>
      <c r="B61" s="71" t="s">
        <v>162</v>
      </c>
      <c r="C61" s="58" t="s">
        <v>60</v>
      </c>
      <c r="D61" s="58" t="s">
        <v>82</v>
      </c>
      <c r="E61" s="58" t="s">
        <v>319</v>
      </c>
      <c r="F61" s="58" t="s">
        <v>2</v>
      </c>
      <c r="G61" s="112">
        <f>G65+G62</f>
        <v>1141000</v>
      </c>
      <c r="H61" s="112">
        <f>H65</f>
        <v>560000</v>
      </c>
      <c r="I61" s="68"/>
    </row>
    <row r="62" spans="1:9" s="52" customFormat="1" ht="29.25" customHeight="1" outlineLevel="1" x14ac:dyDescent="0.2">
      <c r="A62" s="61" t="s">
        <v>334</v>
      </c>
      <c r="B62" s="71" t="s">
        <v>162</v>
      </c>
      <c r="C62" s="58" t="s">
        <v>60</v>
      </c>
      <c r="D62" s="58" t="s">
        <v>82</v>
      </c>
      <c r="E62" s="58" t="s">
        <v>335</v>
      </c>
      <c r="F62" s="58" t="s">
        <v>2</v>
      </c>
      <c r="G62" s="112">
        <f t="shared" ref="G62:G63" si="7">G63</f>
        <v>581000</v>
      </c>
      <c r="H62" s="54">
        <f>H63</f>
        <v>0</v>
      </c>
      <c r="I62" s="74"/>
    </row>
    <row r="63" spans="1:9" s="52" customFormat="1" ht="29.25" customHeight="1" outlineLevel="1" x14ac:dyDescent="0.2">
      <c r="A63" s="70" t="s">
        <v>336</v>
      </c>
      <c r="B63" s="71" t="s">
        <v>162</v>
      </c>
      <c r="C63" s="58" t="s">
        <v>60</v>
      </c>
      <c r="D63" s="58" t="s">
        <v>82</v>
      </c>
      <c r="E63" s="58" t="s">
        <v>335</v>
      </c>
      <c r="F63" s="58" t="s">
        <v>75</v>
      </c>
      <c r="G63" s="112">
        <f t="shared" si="7"/>
        <v>581000</v>
      </c>
      <c r="H63" s="54">
        <f>H64</f>
        <v>0</v>
      </c>
      <c r="I63" s="74"/>
    </row>
    <row r="64" spans="1:9" s="52" customFormat="1" ht="30" customHeight="1" outlineLevel="3" x14ac:dyDescent="0.2">
      <c r="A64" s="57" t="s">
        <v>76</v>
      </c>
      <c r="B64" s="71" t="s">
        <v>162</v>
      </c>
      <c r="C64" s="58" t="s">
        <v>60</v>
      </c>
      <c r="D64" s="58" t="s">
        <v>82</v>
      </c>
      <c r="E64" s="58" t="s">
        <v>335</v>
      </c>
      <c r="F64" s="58" t="s">
        <v>8</v>
      </c>
      <c r="G64" s="113">
        <v>581000</v>
      </c>
      <c r="H64" s="54">
        <v>0</v>
      </c>
      <c r="I64" s="74"/>
    </row>
    <row r="65" spans="1:9" ht="30" customHeight="1" outlineLevel="3" x14ac:dyDescent="0.2">
      <c r="A65" s="57" t="s">
        <v>320</v>
      </c>
      <c r="B65" s="71" t="s">
        <v>162</v>
      </c>
      <c r="C65" s="58" t="s">
        <v>60</v>
      </c>
      <c r="D65" s="58" t="s">
        <v>82</v>
      </c>
      <c r="E65" s="58" t="s">
        <v>321</v>
      </c>
      <c r="F65" s="58" t="s">
        <v>2</v>
      </c>
      <c r="G65" s="112">
        <f>G66+G68</f>
        <v>560000</v>
      </c>
      <c r="H65" s="112">
        <f>H66+H68</f>
        <v>560000</v>
      </c>
      <c r="I65" s="68"/>
    </row>
    <row r="66" spans="1:9" ht="30" customHeight="1" outlineLevel="3" x14ac:dyDescent="0.2">
      <c r="A66" s="57" t="s">
        <v>256</v>
      </c>
      <c r="B66" s="71" t="s">
        <v>162</v>
      </c>
      <c r="C66" s="58" t="s">
        <v>60</v>
      </c>
      <c r="D66" s="58" t="s">
        <v>82</v>
      </c>
      <c r="E66" s="58" t="s">
        <v>321</v>
      </c>
      <c r="F66" s="58" t="s">
        <v>75</v>
      </c>
      <c r="G66" s="112">
        <f>G67</f>
        <v>351000</v>
      </c>
      <c r="H66" s="114">
        <f>H67</f>
        <v>351000</v>
      </c>
      <c r="I66" s="68"/>
    </row>
    <row r="67" spans="1:9" ht="30" customHeight="1" outlineLevel="3" x14ac:dyDescent="0.2">
      <c r="A67" s="57" t="s">
        <v>76</v>
      </c>
      <c r="B67" s="71" t="s">
        <v>162</v>
      </c>
      <c r="C67" s="58" t="s">
        <v>60</v>
      </c>
      <c r="D67" s="58" t="s">
        <v>82</v>
      </c>
      <c r="E67" s="58" t="s">
        <v>321</v>
      </c>
      <c r="F67" s="58" t="s">
        <v>8</v>
      </c>
      <c r="G67" s="113">
        <v>351000</v>
      </c>
      <c r="H67" s="114">
        <v>351000</v>
      </c>
      <c r="I67" s="68"/>
    </row>
    <row r="68" spans="1:9" ht="22.5" customHeight="1" outlineLevel="3" x14ac:dyDescent="0.2">
      <c r="A68" s="111" t="s">
        <v>78</v>
      </c>
      <c r="B68" s="71" t="s">
        <v>162</v>
      </c>
      <c r="C68" s="58" t="s">
        <v>60</v>
      </c>
      <c r="D68" s="58" t="s">
        <v>82</v>
      </c>
      <c r="E68" s="58" t="s">
        <v>321</v>
      </c>
      <c r="F68" s="58" t="s">
        <v>79</v>
      </c>
      <c r="G68" s="112">
        <f>G69</f>
        <v>209000</v>
      </c>
      <c r="H68" s="114">
        <f>H69</f>
        <v>209000</v>
      </c>
      <c r="I68" s="68"/>
    </row>
    <row r="69" spans="1:9" ht="24" customHeight="1" outlineLevel="3" x14ac:dyDescent="0.2">
      <c r="A69" s="61" t="s">
        <v>11</v>
      </c>
      <c r="B69" s="71" t="s">
        <v>162</v>
      </c>
      <c r="C69" s="58" t="s">
        <v>60</v>
      </c>
      <c r="D69" s="58" t="s">
        <v>82</v>
      </c>
      <c r="E69" s="58" t="s">
        <v>321</v>
      </c>
      <c r="F69" s="58" t="s">
        <v>12</v>
      </c>
      <c r="G69" s="113">
        <v>209000</v>
      </c>
      <c r="H69" s="114">
        <v>209000</v>
      </c>
      <c r="I69" s="68"/>
    </row>
    <row r="70" spans="1:9" ht="27.75" customHeight="1" outlineLevel="2" x14ac:dyDescent="0.2">
      <c r="A70" s="17" t="s">
        <v>4</v>
      </c>
      <c r="B70" s="19" t="s">
        <v>162</v>
      </c>
      <c r="C70" s="7" t="s">
        <v>60</v>
      </c>
      <c r="D70" s="7" t="s">
        <v>82</v>
      </c>
      <c r="E70" s="7" t="s">
        <v>64</v>
      </c>
      <c r="F70" s="7" t="s">
        <v>2</v>
      </c>
      <c r="G70" s="104">
        <f>G71</f>
        <v>98418230</v>
      </c>
      <c r="H70" s="104">
        <f>H71</f>
        <v>98535318</v>
      </c>
      <c r="I70" s="43"/>
    </row>
    <row r="71" spans="1:9" ht="29.25" customHeight="1" outlineLevel="2" x14ac:dyDescent="0.2">
      <c r="A71" s="17" t="s">
        <v>65</v>
      </c>
      <c r="B71" s="19" t="s">
        <v>162</v>
      </c>
      <c r="C71" s="7" t="s">
        <v>60</v>
      </c>
      <c r="D71" s="7" t="s">
        <v>82</v>
      </c>
      <c r="E71" s="7" t="s">
        <v>66</v>
      </c>
      <c r="F71" s="7" t="s">
        <v>2</v>
      </c>
      <c r="G71" s="104">
        <f>G72+G80+G94+G105+G87+G77+G110+G97+G102</f>
        <v>98418230</v>
      </c>
      <c r="H71" s="104">
        <f>H72+H80+H94+H105+H87+H77+H110+H97+H102</f>
        <v>98535318</v>
      </c>
      <c r="I71" s="43"/>
    </row>
    <row r="72" spans="1:9" ht="42.75" customHeight="1" outlineLevel="2" x14ac:dyDescent="0.2">
      <c r="A72" s="17" t="s">
        <v>226</v>
      </c>
      <c r="B72" s="19" t="s">
        <v>162</v>
      </c>
      <c r="C72" s="7" t="s">
        <v>60</v>
      </c>
      <c r="D72" s="7" t="s">
        <v>82</v>
      </c>
      <c r="E72" s="7" t="s">
        <v>72</v>
      </c>
      <c r="F72" s="7" t="s">
        <v>2</v>
      </c>
      <c r="G72" s="104">
        <f>G73+G75</f>
        <v>33821400</v>
      </c>
      <c r="H72" s="104">
        <f>H73+H75</f>
        <v>33821400</v>
      </c>
      <c r="I72" s="43"/>
    </row>
    <row r="73" spans="1:9" ht="65.25" customHeight="1" outlineLevel="2" x14ac:dyDescent="0.2">
      <c r="A73" s="15" t="s">
        <v>185</v>
      </c>
      <c r="B73" s="19" t="s">
        <v>162</v>
      </c>
      <c r="C73" s="7" t="s">
        <v>60</v>
      </c>
      <c r="D73" s="7" t="s">
        <v>82</v>
      </c>
      <c r="E73" s="7" t="s">
        <v>72</v>
      </c>
      <c r="F73" s="3" t="s">
        <v>68</v>
      </c>
      <c r="G73" s="104">
        <f>G74</f>
        <v>33681400</v>
      </c>
      <c r="H73" s="104">
        <f>H74</f>
        <v>33681400</v>
      </c>
      <c r="I73" s="43"/>
    </row>
    <row r="74" spans="1:9" ht="28.5" customHeight="1" outlineLevel="2" x14ac:dyDescent="0.2">
      <c r="A74" s="15" t="s">
        <v>232</v>
      </c>
      <c r="B74" s="19" t="s">
        <v>162</v>
      </c>
      <c r="C74" s="7" t="s">
        <v>60</v>
      </c>
      <c r="D74" s="7" t="s">
        <v>82</v>
      </c>
      <c r="E74" s="7" t="s">
        <v>72</v>
      </c>
      <c r="F74" s="3" t="s">
        <v>5</v>
      </c>
      <c r="G74" s="104">
        <v>33681400</v>
      </c>
      <c r="H74" s="104">
        <v>33681400</v>
      </c>
      <c r="I74" s="43"/>
    </row>
    <row r="75" spans="1:9" outlineLevel="2" x14ac:dyDescent="0.2">
      <c r="A75" s="17" t="s">
        <v>78</v>
      </c>
      <c r="B75" s="19" t="s">
        <v>162</v>
      </c>
      <c r="C75" s="7" t="s">
        <v>60</v>
      </c>
      <c r="D75" s="7" t="s">
        <v>82</v>
      </c>
      <c r="E75" s="7" t="s">
        <v>72</v>
      </c>
      <c r="F75" s="7" t="s">
        <v>79</v>
      </c>
      <c r="G75" s="104">
        <f>G76</f>
        <v>140000</v>
      </c>
      <c r="H75" s="104">
        <f>H76</f>
        <v>140000</v>
      </c>
      <c r="I75" s="43"/>
    </row>
    <row r="76" spans="1:9" ht="15.75" customHeight="1" outlineLevel="2" x14ac:dyDescent="0.2">
      <c r="A76" s="14" t="s">
        <v>11</v>
      </c>
      <c r="B76" s="19" t="s">
        <v>162</v>
      </c>
      <c r="C76" s="7" t="s">
        <v>60</v>
      </c>
      <c r="D76" s="7" t="s">
        <v>82</v>
      </c>
      <c r="E76" s="7" t="s">
        <v>72</v>
      </c>
      <c r="F76" s="7" t="s">
        <v>12</v>
      </c>
      <c r="G76" s="104">
        <v>140000</v>
      </c>
      <c r="H76" s="104">
        <v>140000</v>
      </c>
      <c r="I76" s="43"/>
    </row>
    <row r="77" spans="1:9" s="52" customFormat="1" ht="67.5" customHeight="1" outlineLevel="1" x14ac:dyDescent="0.2">
      <c r="A77" s="41" t="s">
        <v>254</v>
      </c>
      <c r="B77" s="40" t="s">
        <v>162</v>
      </c>
      <c r="C77" s="40" t="s">
        <v>60</v>
      </c>
      <c r="D77" s="40" t="s">
        <v>82</v>
      </c>
      <c r="E77" s="40" t="s">
        <v>255</v>
      </c>
      <c r="F77" s="42" t="s">
        <v>2</v>
      </c>
      <c r="G77" s="106">
        <f>G78</f>
        <v>2248100</v>
      </c>
      <c r="H77" s="106">
        <f>H78</f>
        <v>2248100</v>
      </c>
    </row>
    <row r="78" spans="1:9" s="52" customFormat="1" ht="68.25" customHeight="1" outlineLevel="1" x14ac:dyDescent="0.2">
      <c r="A78" s="41" t="s">
        <v>185</v>
      </c>
      <c r="B78" s="40" t="s">
        <v>162</v>
      </c>
      <c r="C78" s="40" t="s">
        <v>60</v>
      </c>
      <c r="D78" s="40" t="s">
        <v>82</v>
      </c>
      <c r="E78" s="40" t="s">
        <v>255</v>
      </c>
      <c r="F78" s="42" t="s">
        <v>68</v>
      </c>
      <c r="G78" s="106">
        <f>G79</f>
        <v>2248100</v>
      </c>
      <c r="H78" s="106">
        <f>H79</f>
        <v>2248100</v>
      </c>
    </row>
    <row r="79" spans="1:9" s="52" customFormat="1" ht="39" customHeight="1" outlineLevel="1" x14ac:dyDescent="0.2">
      <c r="A79" s="41" t="s">
        <v>232</v>
      </c>
      <c r="B79" s="40" t="s">
        <v>162</v>
      </c>
      <c r="C79" s="40" t="s">
        <v>60</v>
      </c>
      <c r="D79" s="40" t="s">
        <v>82</v>
      </c>
      <c r="E79" s="40" t="s">
        <v>255</v>
      </c>
      <c r="F79" s="42" t="s">
        <v>5</v>
      </c>
      <c r="G79" s="106">
        <v>2248100</v>
      </c>
      <c r="H79" s="106">
        <v>2248100</v>
      </c>
    </row>
    <row r="80" spans="1:9" ht="42" customHeight="1" outlineLevel="2" x14ac:dyDescent="0.2">
      <c r="A80" s="15" t="s">
        <v>227</v>
      </c>
      <c r="B80" s="19" t="s">
        <v>162</v>
      </c>
      <c r="C80" s="7" t="s">
        <v>60</v>
      </c>
      <c r="D80" s="7" t="s">
        <v>82</v>
      </c>
      <c r="E80" s="7" t="s">
        <v>88</v>
      </c>
      <c r="F80" s="3" t="s">
        <v>2</v>
      </c>
      <c r="G80" s="104">
        <f>G81+G83+G85</f>
        <v>36483276</v>
      </c>
      <c r="H80" s="104">
        <f>H81+H83+H85</f>
        <v>36483276</v>
      </c>
      <c r="I80" s="43"/>
    </row>
    <row r="81" spans="1:9" ht="62.25" customHeight="1" outlineLevel="1" x14ac:dyDescent="0.2">
      <c r="A81" s="15" t="s">
        <v>185</v>
      </c>
      <c r="B81" s="19" t="s">
        <v>162</v>
      </c>
      <c r="C81" s="7" t="s">
        <v>60</v>
      </c>
      <c r="D81" s="7" t="s">
        <v>82</v>
      </c>
      <c r="E81" s="7" t="s">
        <v>88</v>
      </c>
      <c r="F81" s="7" t="s">
        <v>68</v>
      </c>
      <c r="G81" s="104">
        <f>G82</f>
        <v>23006376</v>
      </c>
      <c r="H81" s="104">
        <f>H82</f>
        <v>23006376</v>
      </c>
      <c r="I81" s="43"/>
    </row>
    <row r="82" spans="1:9" ht="13.5" customHeight="1" outlineLevel="1" x14ac:dyDescent="0.2">
      <c r="A82" s="15" t="s">
        <v>18</v>
      </c>
      <c r="B82" s="19" t="s">
        <v>162</v>
      </c>
      <c r="C82" s="7" t="s">
        <v>60</v>
      </c>
      <c r="D82" s="7" t="s">
        <v>82</v>
      </c>
      <c r="E82" s="7" t="s">
        <v>88</v>
      </c>
      <c r="F82" s="7" t="s">
        <v>19</v>
      </c>
      <c r="G82" s="104">
        <v>23006376</v>
      </c>
      <c r="H82" s="104">
        <v>23006376</v>
      </c>
      <c r="I82" s="43"/>
    </row>
    <row r="83" spans="1:9" ht="33.75" customHeight="1" outlineLevel="1" x14ac:dyDescent="0.2">
      <c r="A83" s="14" t="s">
        <v>256</v>
      </c>
      <c r="B83" s="19" t="s">
        <v>162</v>
      </c>
      <c r="C83" s="7" t="s">
        <v>60</v>
      </c>
      <c r="D83" s="7" t="s">
        <v>82</v>
      </c>
      <c r="E83" s="7" t="s">
        <v>88</v>
      </c>
      <c r="F83" s="7" t="s">
        <v>75</v>
      </c>
      <c r="G83" s="104">
        <f>G84</f>
        <v>13142000</v>
      </c>
      <c r="H83" s="104">
        <f>H84</f>
        <v>13142000</v>
      </c>
      <c r="I83" s="43"/>
    </row>
    <row r="84" spans="1:9" ht="31.5" customHeight="1" outlineLevel="1" x14ac:dyDescent="0.2">
      <c r="A84" s="15" t="s">
        <v>76</v>
      </c>
      <c r="B84" s="19" t="s">
        <v>162</v>
      </c>
      <c r="C84" s="7" t="s">
        <v>60</v>
      </c>
      <c r="D84" s="7" t="s">
        <v>82</v>
      </c>
      <c r="E84" s="7" t="s">
        <v>88</v>
      </c>
      <c r="F84" s="7" t="s">
        <v>8</v>
      </c>
      <c r="G84" s="104">
        <v>13142000</v>
      </c>
      <c r="H84" s="104">
        <v>13142000</v>
      </c>
      <c r="I84" s="43"/>
    </row>
    <row r="85" spans="1:9" outlineLevel="1" x14ac:dyDescent="0.2">
      <c r="A85" s="17" t="s">
        <v>78</v>
      </c>
      <c r="B85" s="19" t="s">
        <v>162</v>
      </c>
      <c r="C85" s="7" t="s">
        <v>60</v>
      </c>
      <c r="D85" s="7" t="s">
        <v>82</v>
      </c>
      <c r="E85" s="7" t="s">
        <v>88</v>
      </c>
      <c r="F85" s="7" t="s">
        <v>79</v>
      </c>
      <c r="G85" s="104">
        <f>G86</f>
        <v>334900</v>
      </c>
      <c r="H85" s="104">
        <f>H86</f>
        <v>334900</v>
      </c>
      <c r="I85" s="43"/>
    </row>
    <row r="86" spans="1:9" s="26" customFormat="1" ht="21.75" customHeight="1" outlineLevel="4" x14ac:dyDescent="0.2">
      <c r="A86" s="14" t="s">
        <v>11</v>
      </c>
      <c r="B86" s="19" t="s">
        <v>162</v>
      </c>
      <c r="C86" s="7" t="s">
        <v>60</v>
      </c>
      <c r="D86" s="7" t="s">
        <v>82</v>
      </c>
      <c r="E86" s="7" t="s">
        <v>88</v>
      </c>
      <c r="F86" s="7" t="s">
        <v>12</v>
      </c>
      <c r="G86" s="104">
        <v>334900</v>
      </c>
      <c r="H86" s="104">
        <v>334900</v>
      </c>
      <c r="I86" s="44"/>
    </row>
    <row r="87" spans="1:9" s="26" customFormat="1" ht="41.25" customHeight="1" outlineLevel="4" x14ac:dyDescent="0.2">
      <c r="A87" s="41" t="s">
        <v>228</v>
      </c>
      <c r="B87" s="19" t="s">
        <v>162</v>
      </c>
      <c r="C87" s="40" t="s">
        <v>60</v>
      </c>
      <c r="D87" s="40" t="s">
        <v>82</v>
      </c>
      <c r="E87" s="40" t="s">
        <v>186</v>
      </c>
      <c r="F87" s="40" t="s">
        <v>2</v>
      </c>
      <c r="G87" s="105">
        <f>G88+G90+G92</f>
        <v>20950800</v>
      </c>
      <c r="H87" s="105">
        <f>H88+H90+H92</f>
        <v>20950800</v>
      </c>
      <c r="I87" s="44"/>
    </row>
    <row r="88" spans="1:9" s="26" customFormat="1" ht="70.5" customHeight="1" outlineLevel="4" x14ac:dyDescent="0.2">
      <c r="A88" s="41" t="s">
        <v>185</v>
      </c>
      <c r="B88" s="19" t="s">
        <v>162</v>
      </c>
      <c r="C88" s="40" t="s">
        <v>60</v>
      </c>
      <c r="D88" s="40" t="s">
        <v>82</v>
      </c>
      <c r="E88" s="40" t="s">
        <v>186</v>
      </c>
      <c r="F88" s="40" t="s">
        <v>68</v>
      </c>
      <c r="G88" s="105">
        <f>G89</f>
        <v>14679800</v>
      </c>
      <c r="H88" s="105">
        <f>H89</f>
        <v>14679800</v>
      </c>
      <c r="I88" s="44"/>
    </row>
    <row r="89" spans="1:9" s="26" customFormat="1" ht="21.75" customHeight="1" outlineLevel="4" x14ac:dyDescent="0.2">
      <c r="A89" s="41" t="s">
        <v>18</v>
      </c>
      <c r="B89" s="19" t="s">
        <v>162</v>
      </c>
      <c r="C89" s="40" t="s">
        <v>60</v>
      </c>
      <c r="D89" s="40" t="s">
        <v>82</v>
      </c>
      <c r="E89" s="40" t="s">
        <v>186</v>
      </c>
      <c r="F89" s="40" t="s">
        <v>19</v>
      </c>
      <c r="G89" s="105">
        <v>14679800</v>
      </c>
      <c r="H89" s="105">
        <v>14679800</v>
      </c>
      <c r="I89" s="44"/>
    </row>
    <row r="90" spans="1:9" s="26" customFormat="1" ht="35.25" customHeight="1" outlineLevel="4" x14ac:dyDescent="0.2">
      <c r="A90" s="41" t="s">
        <v>256</v>
      </c>
      <c r="B90" s="19" t="s">
        <v>162</v>
      </c>
      <c r="C90" s="40" t="s">
        <v>60</v>
      </c>
      <c r="D90" s="40" t="s">
        <v>82</v>
      </c>
      <c r="E90" s="40" t="s">
        <v>186</v>
      </c>
      <c r="F90" s="40" t="s">
        <v>75</v>
      </c>
      <c r="G90" s="105">
        <f>G91</f>
        <v>6175000</v>
      </c>
      <c r="H90" s="105">
        <f>H91</f>
        <v>6175000</v>
      </c>
      <c r="I90" s="44"/>
    </row>
    <row r="91" spans="1:9" s="26" customFormat="1" ht="37.5" customHeight="1" outlineLevel="4" x14ac:dyDescent="0.2">
      <c r="A91" s="41" t="s">
        <v>76</v>
      </c>
      <c r="B91" s="19" t="s">
        <v>162</v>
      </c>
      <c r="C91" s="40" t="s">
        <v>60</v>
      </c>
      <c r="D91" s="40" t="s">
        <v>82</v>
      </c>
      <c r="E91" s="40" t="s">
        <v>186</v>
      </c>
      <c r="F91" s="40" t="s">
        <v>8</v>
      </c>
      <c r="G91" s="105">
        <v>6175000</v>
      </c>
      <c r="H91" s="105">
        <v>6175000</v>
      </c>
      <c r="I91" s="44"/>
    </row>
    <row r="92" spans="1:9" s="26" customFormat="1" ht="21.75" customHeight="1" outlineLevel="4" x14ac:dyDescent="0.2">
      <c r="A92" s="41" t="s">
        <v>78</v>
      </c>
      <c r="B92" s="19" t="s">
        <v>162</v>
      </c>
      <c r="C92" s="40" t="s">
        <v>60</v>
      </c>
      <c r="D92" s="40" t="s">
        <v>82</v>
      </c>
      <c r="E92" s="40" t="s">
        <v>186</v>
      </c>
      <c r="F92" s="40" t="s">
        <v>79</v>
      </c>
      <c r="G92" s="105">
        <f>G93</f>
        <v>96000</v>
      </c>
      <c r="H92" s="105">
        <f>H93</f>
        <v>96000</v>
      </c>
      <c r="I92" s="44"/>
    </row>
    <row r="93" spans="1:9" s="26" customFormat="1" ht="21.75" customHeight="1" outlineLevel="4" x14ac:dyDescent="0.2">
      <c r="A93" s="41" t="s">
        <v>11</v>
      </c>
      <c r="B93" s="19" t="s">
        <v>162</v>
      </c>
      <c r="C93" s="40" t="s">
        <v>60</v>
      </c>
      <c r="D93" s="40" t="s">
        <v>82</v>
      </c>
      <c r="E93" s="40" t="s">
        <v>186</v>
      </c>
      <c r="F93" s="40" t="s">
        <v>12</v>
      </c>
      <c r="G93" s="105">
        <v>96000</v>
      </c>
      <c r="H93" s="105">
        <v>96000</v>
      </c>
      <c r="I93" s="44"/>
    </row>
    <row r="94" spans="1:9" s="26" customFormat="1" ht="35.25" customHeight="1" outlineLevel="4" x14ac:dyDescent="0.2">
      <c r="A94" s="15" t="s">
        <v>20</v>
      </c>
      <c r="B94" s="19" t="s">
        <v>162</v>
      </c>
      <c r="C94" s="7" t="s">
        <v>60</v>
      </c>
      <c r="D94" s="7" t="s">
        <v>82</v>
      </c>
      <c r="E94" s="7" t="s">
        <v>89</v>
      </c>
      <c r="F94" s="3" t="s">
        <v>2</v>
      </c>
      <c r="G94" s="77">
        <f>G95</f>
        <v>1442603</v>
      </c>
      <c r="H94" s="77">
        <f>H95</f>
        <v>1442603</v>
      </c>
      <c r="I94" s="44"/>
    </row>
    <row r="95" spans="1:9" s="26" customFormat="1" ht="69" customHeight="1" outlineLevel="4" x14ac:dyDescent="0.2">
      <c r="A95" s="15" t="s">
        <v>185</v>
      </c>
      <c r="B95" s="19" t="s">
        <v>162</v>
      </c>
      <c r="C95" s="7" t="s">
        <v>60</v>
      </c>
      <c r="D95" s="7" t="s">
        <v>82</v>
      </c>
      <c r="E95" s="7" t="s">
        <v>89</v>
      </c>
      <c r="F95" s="3" t="s">
        <v>68</v>
      </c>
      <c r="G95" s="77">
        <f>G96</f>
        <v>1442603</v>
      </c>
      <c r="H95" s="77">
        <f>H96</f>
        <v>1442603</v>
      </c>
      <c r="I95" s="44"/>
    </row>
    <row r="96" spans="1:9" s="26" customFormat="1" ht="33.75" customHeight="1" outlineLevel="4" x14ac:dyDescent="0.2">
      <c r="A96" s="15" t="s">
        <v>232</v>
      </c>
      <c r="B96" s="19" t="s">
        <v>162</v>
      </c>
      <c r="C96" s="7" t="s">
        <v>60</v>
      </c>
      <c r="D96" s="7" t="s">
        <v>82</v>
      </c>
      <c r="E96" s="7" t="s">
        <v>89</v>
      </c>
      <c r="F96" s="3" t="s">
        <v>5</v>
      </c>
      <c r="G96" s="77">
        <v>1442603</v>
      </c>
      <c r="H96" s="77">
        <v>1442603</v>
      </c>
      <c r="I96" s="44"/>
    </row>
    <row r="97" spans="1:9" ht="29.25" customHeight="1" outlineLevel="1" x14ac:dyDescent="0.2">
      <c r="A97" s="73" t="s">
        <v>268</v>
      </c>
      <c r="B97" s="71" t="s">
        <v>162</v>
      </c>
      <c r="C97" s="58" t="s">
        <v>60</v>
      </c>
      <c r="D97" s="58" t="s">
        <v>82</v>
      </c>
      <c r="E97" s="58" t="s">
        <v>269</v>
      </c>
      <c r="F97" s="56" t="s">
        <v>2</v>
      </c>
      <c r="G97" s="64">
        <f>G98+G100</f>
        <v>1319526</v>
      </c>
      <c r="H97" s="72">
        <f>H98+H100</f>
        <v>1369312</v>
      </c>
      <c r="I97" s="68"/>
    </row>
    <row r="98" spans="1:9" ht="67.5" customHeight="1" outlineLevel="4" x14ac:dyDescent="0.2">
      <c r="A98" s="57" t="s">
        <v>185</v>
      </c>
      <c r="B98" s="71" t="s">
        <v>162</v>
      </c>
      <c r="C98" s="58" t="s">
        <v>60</v>
      </c>
      <c r="D98" s="58" t="s">
        <v>82</v>
      </c>
      <c r="E98" s="58" t="s">
        <v>269</v>
      </c>
      <c r="F98" s="56" t="s">
        <v>68</v>
      </c>
      <c r="G98" s="64">
        <f>G99</f>
        <v>1241334</v>
      </c>
      <c r="H98" s="72">
        <f>H99</f>
        <v>1288170</v>
      </c>
      <c r="I98" s="68"/>
    </row>
    <row r="99" spans="1:9" ht="33" customHeight="1" outlineLevel="4" x14ac:dyDescent="0.2">
      <c r="A99" s="57" t="s">
        <v>270</v>
      </c>
      <c r="B99" s="71" t="s">
        <v>162</v>
      </c>
      <c r="C99" s="58" t="s">
        <v>60</v>
      </c>
      <c r="D99" s="58" t="s">
        <v>82</v>
      </c>
      <c r="E99" s="58" t="s">
        <v>269</v>
      </c>
      <c r="F99" s="56" t="s">
        <v>5</v>
      </c>
      <c r="G99" s="64">
        <v>1241334</v>
      </c>
      <c r="H99" s="72">
        <v>1288170</v>
      </c>
      <c r="I99" s="68"/>
    </row>
    <row r="100" spans="1:9" ht="33" customHeight="1" outlineLevel="4" x14ac:dyDescent="0.2">
      <c r="A100" s="57" t="s">
        <v>256</v>
      </c>
      <c r="B100" s="71" t="s">
        <v>162</v>
      </c>
      <c r="C100" s="58" t="s">
        <v>60</v>
      </c>
      <c r="D100" s="58" t="s">
        <v>82</v>
      </c>
      <c r="E100" s="58" t="s">
        <v>269</v>
      </c>
      <c r="F100" s="56" t="s">
        <v>75</v>
      </c>
      <c r="G100" s="64">
        <f>G101</f>
        <v>78192</v>
      </c>
      <c r="H100" s="72">
        <f>H101</f>
        <v>81142</v>
      </c>
      <c r="I100" s="68"/>
    </row>
    <row r="101" spans="1:9" ht="33" customHeight="1" outlineLevel="4" x14ac:dyDescent="0.2">
      <c r="A101" s="57" t="s">
        <v>76</v>
      </c>
      <c r="B101" s="71" t="s">
        <v>162</v>
      </c>
      <c r="C101" s="58" t="s">
        <v>60</v>
      </c>
      <c r="D101" s="58" t="s">
        <v>82</v>
      </c>
      <c r="E101" s="58" t="s">
        <v>269</v>
      </c>
      <c r="F101" s="56" t="s">
        <v>8</v>
      </c>
      <c r="G101" s="64">
        <v>78192</v>
      </c>
      <c r="H101" s="72">
        <v>81142</v>
      </c>
      <c r="I101" s="68"/>
    </row>
    <row r="102" spans="1:9" s="52" customFormat="1" ht="32.25" customHeight="1" outlineLevel="4" x14ac:dyDescent="0.2">
      <c r="A102" s="73" t="s">
        <v>271</v>
      </c>
      <c r="B102" s="71" t="s">
        <v>162</v>
      </c>
      <c r="C102" s="58" t="s">
        <v>60</v>
      </c>
      <c r="D102" s="58" t="s">
        <v>82</v>
      </c>
      <c r="E102" s="58" t="s">
        <v>272</v>
      </c>
      <c r="F102" s="56" t="s">
        <v>2</v>
      </c>
      <c r="G102" s="64">
        <f>G103</f>
        <v>855291</v>
      </c>
      <c r="H102" s="75">
        <f>H103</f>
        <v>887446</v>
      </c>
      <c r="I102" s="74"/>
    </row>
    <row r="103" spans="1:9" s="52" customFormat="1" ht="27.75" customHeight="1" outlineLevel="4" x14ac:dyDescent="0.2">
      <c r="A103" s="57" t="s">
        <v>273</v>
      </c>
      <c r="B103" s="71" t="s">
        <v>162</v>
      </c>
      <c r="C103" s="58" t="s">
        <v>60</v>
      </c>
      <c r="D103" s="58" t="s">
        <v>82</v>
      </c>
      <c r="E103" s="58" t="s">
        <v>272</v>
      </c>
      <c r="F103" s="56" t="s">
        <v>68</v>
      </c>
      <c r="G103" s="64">
        <f>G104</f>
        <v>855291</v>
      </c>
      <c r="H103" s="75">
        <f>H104</f>
        <v>887446</v>
      </c>
      <c r="I103" s="74"/>
    </row>
    <row r="104" spans="1:9" s="52" customFormat="1" ht="30" customHeight="1" outlineLevel="4" x14ac:dyDescent="0.2">
      <c r="A104" s="57" t="s">
        <v>270</v>
      </c>
      <c r="B104" s="71" t="s">
        <v>162</v>
      </c>
      <c r="C104" s="58" t="s">
        <v>60</v>
      </c>
      <c r="D104" s="58" t="s">
        <v>82</v>
      </c>
      <c r="E104" s="58" t="s">
        <v>272</v>
      </c>
      <c r="F104" s="56" t="s">
        <v>5</v>
      </c>
      <c r="G104" s="67">
        <v>855291</v>
      </c>
      <c r="H104" s="76">
        <v>887446</v>
      </c>
      <c r="I104" s="74"/>
    </row>
    <row r="105" spans="1:9" ht="40.5" customHeight="1" outlineLevel="4" x14ac:dyDescent="0.2">
      <c r="A105" s="16" t="s">
        <v>17</v>
      </c>
      <c r="B105" s="19" t="s">
        <v>162</v>
      </c>
      <c r="C105" s="7" t="s">
        <v>60</v>
      </c>
      <c r="D105" s="7" t="s">
        <v>82</v>
      </c>
      <c r="E105" s="7" t="s">
        <v>90</v>
      </c>
      <c r="F105" s="7" t="s">
        <v>2</v>
      </c>
      <c r="G105" s="77">
        <f>G106+G108</f>
        <v>943655</v>
      </c>
      <c r="H105" s="77">
        <f>H106+H108</f>
        <v>978802</v>
      </c>
      <c r="I105" s="43"/>
    </row>
    <row r="106" spans="1:9" ht="63" customHeight="1" outlineLevel="4" x14ac:dyDescent="0.2">
      <c r="A106" s="15" t="s">
        <v>185</v>
      </c>
      <c r="B106" s="19" t="s">
        <v>162</v>
      </c>
      <c r="C106" s="7" t="s">
        <v>60</v>
      </c>
      <c r="D106" s="7" t="s">
        <v>82</v>
      </c>
      <c r="E106" s="7" t="s">
        <v>90</v>
      </c>
      <c r="F106" s="3" t="s">
        <v>68</v>
      </c>
      <c r="G106" s="77">
        <f>G107</f>
        <v>728800</v>
      </c>
      <c r="H106" s="77">
        <f>H107</f>
        <v>755945</v>
      </c>
      <c r="I106" s="43"/>
    </row>
    <row r="107" spans="1:9" ht="30" customHeight="1" outlineLevel="4" x14ac:dyDescent="0.2">
      <c r="A107" s="15" t="s">
        <v>232</v>
      </c>
      <c r="B107" s="19" t="s">
        <v>162</v>
      </c>
      <c r="C107" s="7" t="s">
        <v>60</v>
      </c>
      <c r="D107" s="7" t="s">
        <v>82</v>
      </c>
      <c r="E107" s="7" t="s">
        <v>90</v>
      </c>
      <c r="F107" s="3" t="s">
        <v>5</v>
      </c>
      <c r="G107" s="77">
        <v>728800</v>
      </c>
      <c r="H107" s="77">
        <v>755945</v>
      </c>
      <c r="I107" s="43"/>
    </row>
    <row r="108" spans="1:9" ht="29.25" customHeight="1" outlineLevel="4" x14ac:dyDescent="0.2">
      <c r="A108" s="15" t="s">
        <v>256</v>
      </c>
      <c r="B108" s="19" t="s">
        <v>162</v>
      </c>
      <c r="C108" s="7" t="s">
        <v>60</v>
      </c>
      <c r="D108" s="7" t="s">
        <v>82</v>
      </c>
      <c r="E108" s="7" t="s">
        <v>90</v>
      </c>
      <c r="F108" s="3" t="s">
        <v>75</v>
      </c>
      <c r="G108" s="77">
        <f>G109</f>
        <v>214855</v>
      </c>
      <c r="H108" s="77">
        <f>H109</f>
        <v>222857</v>
      </c>
      <c r="I108" s="43"/>
    </row>
    <row r="109" spans="1:9" ht="31.5" customHeight="1" outlineLevel="4" x14ac:dyDescent="0.2">
      <c r="A109" s="15" t="s">
        <v>76</v>
      </c>
      <c r="B109" s="19" t="s">
        <v>162</v>
      </c>
      <c r="C109" s="7" t="s">
        <v>60</v>
      </c>
      <c r="D109" s="7" t="s">
        <v>82</v>
      </c>
      <c r="E109" s="7" t="s">
        <v>90</v>
      </c>
      <c r="F109" s="3" t="s">
        <v>8</v>
      </c>
      <c r="G109" s="77">
        <v>214855</v>
      </c>
      <c r="H109" s="77">
        <v>222857</v>
      </c>
      <c r="I109" s="43"/>
    </row>
    <row r="110" spans="1:9" ht="44.25" customHeight="1" outlineLevel="4" x14ac:dyDescent="0.2">
      <c r="A110" s="57" t="s">
        <v>264</v>
      </c>
      <c r="B110" s="71" t="s">
        <v>162</v>
      </c>
      <c r="C110" s="58" t="s">
        <v>60</v>
      </c>
      <c r="D110" s="58" t="s">
        <v>82</v>
      </c>
      <c r="E110" s="58" t="s">
        <v>265</v>
      </c>
      <c r="F110" s="58" t="s">
        <v>2</v>
      </c>
      <c r="G110" s="64">
        <f>G111</f>
        <v>353579</v>
      </c>
      <c r="H110" s="72">
        <f>H111</f>
        <v>353579</v>
      </c>
      <c r="I110" s="68"/>
    </row>
    <row r="111" spans="1:9" ht="71.25" customHeight="1" outlineLevel="4" x14ac:dyDescent="0.2">
      <c r="A111" s="57" t="s">
        <v>185</v>
      </c>
      <c r="B111" s="71" t="s">
        <v>162</v>
      </c>
      <c r="C111" s="58" t="s">
        <v>60</v>
      </c>
      <c r="D111" s="58" t="s">
        <v>82</v>
      </c>
      <c r="E111" s="58" t="s">
        <v>265</v>
      </c>
      <c r="F111" s="56" t="s">
        <v>68</v>
      </c>
      <c r="G111" s="64">
        <f>G112</f>
        <v>353579</v>
      </c>
      <c r="H111" s="72">
        <f>H112</f>
        <v>353579</v>
      </c>
      <c r="I111" s="68"/>
    </row>
    <row r="112" spans="1:9" ht="32.25" customHeight="1" outlineLevel="4" x14ac:dyDescent="0.2">
      <c r="A112" s="57" t="s">
        <v>266</v>
      </c>
      <c r="B112" s="71" t="s">
        <v>162</v>
      </c>
      <c r="C112" s="58" t="s">
        <v>60</v>
      </c>
      <c r="D112" s="58" t="s">
        <v>82</v>
      </c>
      <c r="E112" s="58" t="s">
        <v>265</v>
      </c>
      <c r="F112" s="56" t="s">
        <v>5</v>
      </c>
      <c r="G112" s="64">
        <v>353579</v>
      </c>
      <c r="H112" s="72">
        <v>353579</v>
      </c>
      <c r="I112" s="68"/>
    </row>
    <row r="113" spans="1:9" ht="17.25" customHeight="1" outlineLevel="4" x14ac:dyDescent="0.2">
      <c r="A113" s="15" t="s">
        <v>229</v>
      </c>
      <c r="B113" s="19" t="s">
        <v>162</v>
      </c>
      <c r="C113" s="7" t="s">
        <v>63</v>
      </c>
      <c r="D113" s="7" t="s">
        <v>61</v>
      </c>
      <c r="E113" s="7" t="s">
        <v>62</v>
      </c>
      <c r="F113" s="3" t="s">
        <v>2</v>
      </c>
      <c r="G113" s="77">
        <f t="shared" ref="G113:H116" si="8">G114</f>
        <v>357560</v>
      </c>
      <c r="H113" s="77">
        <f t="shared" si="8"/>
        <v>370180</v>
      </c>
      <c r="I113" s="43"/>
    </row>
    <row r="114" spans="1:9" ht="17.25" customHeight="1" outlineLevel="4" x14ac:dyDescent="0.2">
      <c r="A114" s="15" t="s">
        <v>230</v>
      </c>
      <c r="B114" s="19" t="s">
        <v>162</v>
      </c>
      <c r="C114" s="7" t="s">
        <v>63</v>
      </c>
      <c r="D114" s="7" t="s">
        <v>70</v>
      </c>
      <c r="E114" s="7" t="s">
        <v>62</v>
      </c>
      <c r="F114" s="3" t="s">
        <v>2</v>
      </c>
      <c r="G114" s="77">
        <f t="shared" si="8"/>
        <v>357560</v>
      </c>
      <c r="H114" s="77">
        <f t="shared" si="8"/>
        <v>370180</v>
      </c>
      <c r="I114" s="43"/>
    </row>
    <row r="115" spans="1:9" ht="33" customHeight="1" outlineLevel="4" x14ac:dyDescent="0.2">
      <c r="A115" s="15" t="s">
        <v>231</v>
      </c>
      <c r="B115" s="19" t="s">
        <v>162</v>
      </c>
      <c r="C115" s="7" t="s">
        <v>63</v>
      </c>
      <c r="D115" s="7" t="s">
        <v>70</v>
      </c>
      <c r="E115" s="7" t="s">
        <v>233</v>
      </c>
      <c r="F115" s="3" t="s">
        <v>2</v>
      </c>
      <c r="G115" s="77">
        <f t="shared" si="8"/>
        <v>357560</v>
      </c>
      <c r="H115" s="77">
        <f t="shared" si="8"/>
        <v>370180</v>
      </c>
      <c r="I115" s="43"/>
    </row>
    <row r="116" spans="1:9" ht="72.75" customHeight="1" outlineLevel="4" x14ac:dyDescent="0.2">
      <c r="A116" s="15" t="s">
        <v>185</v>
      </c>
      <c r="B116" s="19" t="s">
        <v>162</v>
      </c>
      <c r="C116" s="7" t="s">
        <v>63</v>
      </c>
      <c r="D116" s="7" t="s">
        <v>70</v>
      </c>
      <c r="E116" s="7" t="s">
        <v>233</v>
      </c>
      <c r="F116" s="3" t="s">
        <v>68</v>
      </c>
      <c r="G116" s="77">
        <f t="shared" si="8"/>
        <v>357560</v>
      </c>
      <c r="H116" s="77">
        <f t="shared" si="8"/>
        <v>370180</v>
      </c>
      <c r="I116" s="43"/>
    </row>
    <row r="117" spans="1:9" ht="32.25" customHeight="1" outlineLevel="4" x14ac:dyDescent="0.2">
      <c r="A117" s="15" t="s">
        <v>232</v>
      </c>
      <c r="B117" s="19" t="s">
        <v>162</v>
      </c>
      <c r="C117" s="7" t="s">
        <v>63</v>
      </c>
      <c r="D117" s="7" t="s">
        <v>70</v>
      </c>
      <c r="E117" s="7" t="s">
        <v>233</v>
      </c>
      <c r="F117" s="3" t="s">
        <v>5</v>
      </c>
      <c r="G117" s="77">
        <v>357560</v>
      </c>
      <c r="H117" s="77">
        <v>370180</v>
      </c>
      <c r="I117" s="43"/>
    </row>
    <row r="118" spans="1:9" ht="14.25" customHeight="1" outlineLevel="2" x14ac:dyDescent="0.2">
      <c r="A118" s="16" t="s">
        <v>21</v>
      </c>
      <c r="B118" s="19" t="s">
        <v>162</v>
      </c>
      <c r="C118" s="3" t="s">
        <v>73</v>
      </c>
      <c r="D118" s="3" t="s">
        <v>61</v>
      </c>
      <c r="E118" s="3" t="s">
        <v>62</v>
      </c>
      <c r="F118" s="3" t="s">
        <v>2</v>
      </c>
      <c r="G118" s="9">
        <f>G119+G136+G125+G141</f>
        <v>13782514.17</v>
      </c>
      <c r="H118" s="9">
        <f>H119+H136+H125</f>
        <v>13627514.17</v>
      </c>
      <c r="I118" s="43"/>
    </row>
    <row r="119" spans="1:9" outlineLevel="2" x14ac:dyDescent="0.2">
      <c r="A119" s="15" t="s">
        <v>47</v>
      </c>
      <c r="B119" s="19" t="s">
        <v>162</v>
      </c>
      <c r="C119" s="3" t="s">
        <v>73</v>
      </c>
      <c r="D119" s="3" t="s">
        <v>74</v>
      </c>
      <c r="E119" s="3" t="s">
        <v>62</v>
      </c>
      <c r="F119" s="3" t="s">
        <v>2</v>
      </c>
      <c r="G119" s="65">
        <f>G122</f>
        <v>324127.09000000003</v>
      </c>
      <c r="H119" s="65">
        <f>H122</f>
        <v>324127.09000000003</v>
      </c>
      <c r="I119" s="43"/>
    </row>
    <row r="120" spans="1:9" ht="25.5" outlineLevel="2" x14ac:dyDescent="0.2">
      <c r="A120" s="17" t="s">
        <v>4</v>
      </c>
      <c r="B120" s="19" t="s">
        <v>162</v>
      </c>
      <c r="C120" s="3" t="s">
        <v>73</v>
      </c>
      <c r="D120" s="3" t="s">
        <v>74</v>
      </c>
      <c r="E120" s="3" t="s">
        <v>64</v>
      </c>
      <c r="F120" s="3" t="s">
        <v>2</v>
      </c>
      <c r="G120" s="65">
        <f t="shared" ref="G120:H123" si="9">G121</f>
        <v>324127.09000000003</v>
      </c>
      <c r="H120" s="65">
        <f t="shared" si="9"/>
        <v>324127.09000000003</v>
      </c>
      <c r="I120" s="43"/>
    </row>
    <row r="121" spans="1:9" ht="24.75" customHeight="1" outlineLevel="2" x14ac:dyDescent="0.2">
      <c r="A121" s="17" t="s">
        <v>65</v>
      </c>
      <c r="B121" s="19" t="s">
        <v>162</v>
      </c>
      <c r="C121" s="3" t="s">
        <v>73</v>
      </c>
      <c r="D121" s="3" t="s">
        <v>74</v>
      </c>
      <c r="E121" s="3" t="s">
        <v>66</v>
      </c>
      <c r="F121" s="3" t="s">
        <v>2</v>
      </c>
      <c r="G121" s="65">
        <f t="shared" si="9"/>
        <v>324127.09000000003</v>
      </c>
      <c r="H121" s="65">
        <f t="shared" si="9"/>
        <v>324127.09000000003</v>
      </c>
      <c r="I121" s="43"/>
    </row>
    <row r="122" spans="1:9" ht="51" outlineLevel="2" x14ac:dyDescent="0.2">
      <c r="A122" s="16" t="s">
        <v>48</v>
      </c>
      <c r="B122" s="19" t="s">
        <v>162</v>
      </c>
      <c r="C122" s="3" t="s">
        <v>73</v>
      </c>
      <c r="D122" s="3" t="s">
        <v>74</v>
      </c>
      <c r="E122" s="3" t="s">
        <v>91</v>
      </c>
      <c r="F122" s="3" t="s">
        <v>2</v>
      </c>
      <c r="G122" s="65">
        <f t="shared" si="9"/>
        <v>324127.09000000003</v>
      </c>
      <c r="H122" s="65">
        <f t="shared" si="9"/>
        <v>324127.09000000003</v>
      </c>
      <c r="I122" s="43"/>
    </row>
    <row r="123" spans="1:9" ht="33.75" customHeight="1" outlineLevel="2" x14ac:dyDescent="0.2">
      <c r="A123" s="15" t="s">
        <v>256</v>
      </c>
      <c r="B123" s="19" t="s">
        <v>162</v>
      </c>
      <c r="C123" s="3" t="s">
        <v>73</v>
      </c>
      <c r="D123" s="3" t="s">
        <v>74</v>
      </c>
      <c r="E123" s="3" t="s">
        <v>91</v>
      </c>
      <c r="F123" s="3" t="s">
        <v>75</v>
      </c>
      <c r="G123" s="65">
        <f t="shared" si="9"/>
        <v>324127.09000000003</v>
      </c>
      <c r="H123" s="65">
        <f t="shared" si="9"/>
        <v>324127.09000000003</v>
      </c>
      <c r="I123" s="43"/>
    </row>
    <row r="124" spans="1:9" ht="38.25" customHeight="1" outlineLevel="3" x14ac:dyDescent="0.2">
      <c r="A124" s="15" t="s">
        <v>76</v>
      </c>
      <c r="B124" s="19" t="s">
        <v>162</v>
      </c>
      <c r="C124" s="3" t="s">
        <v>73</v>
      </c>
      <c r="D124" s="3" t="s">
        <v>74</v>
      </c>
      <c r="E124" s="3" t="s">
        <v>91</v>
      </c>
      <c r="F124" s="3" t="s">
        <v>8</v>
      </c>
      <c r="G124" s="65">
        <v>324127.09000000003</v>
      </c>
      <c r="H124" s="65">
        <v>324127.09000000003</v>
      </c>
      <c r="I124" s="43"/>
    </row>
    <row r="125" spans="1:9" ht="15" customHeight="1" x14ac:dyDescent="0.2">
      <c r="A125" s="15" t="s">
        <v>50</v>
      </c>
      <c r="B125" s="19" t="s">
        <v>162</v>
      </c>
      <c r="C125" s="3" t="s">
        <v>73</v>
      </c>
      <c r="D125" s="3" t="s">
        <v>92</v>
      </c>
      <c r="E125" s="3" t="s">
        <v>62</v>
      </c>
      <c r="F125" s="3" t="s">
        <v>2</v>
      </c>
      <c r="G125" s="9">
        <f>G126+G131</f>
        <v>3003387.08</v>
      </c>
      <c r="H125" s="9">
        <f>H126+H131</f>
        <v>3003387.08</v>
      </c>
      <c r="I125" s="43"/>
    </row>
    <row r="126" spans="1:9" ht="42.75" customHeight="1" outlineLevel="5" x14ac:dyDescent="0.2">
      <c r="A126" s="8" t="s">
        <v>192</v>
      </c>
      <c r="B126" s="19" t="s">
        <v>162</v>
      </c>
      <c r="C126" s="3" t="s">
        <v>73</v>
      </c>
      <c r="D126" s="3" t="s">
        <v>92</v>
      </c>
      <c r="E126" s="3" t="s">
        <v>155</v>
      </c>
      <c r="F126" s="3" t="s">
        <v>2</v>
      </c>
      <c r="G126" s="50">
        <f t="shared" ref="G126:H129" si="10">G127</f>
        <v>3000000</v>
      </c>
      <c r="H126" s="50">
        <f t="shared" si="10"/>
        <v>3000000</v>
      </c>
      <c r="I126" s="43"/>
    </row>
    <row r="127" spans="1:9" ht="58.5" customHeight="1" outlineLevel="5" x14ac:dyDescent="0.2">
      <c r="A127" s="8" t="s">
        <v>193</v>
      </c>
      <c r="B127" s="19" t="s">
        <v>162</v>
      </c>
      <c r="C127" s="3" t="s">
        <v>73</v>
      </c>
      <c r="D127" s="3" t="s">
        <v>92</v>
      </c>
      <c r="E127" s="3" t="s">
        <v>156</v>
      </c>
      <c r="F127" s="3" t="s">
        <v>2</v>
      </c>
      <c r="G127" s="50">
        <f t="shared" si="10"/>
        <v>3000000</v>
      </c>
      <c r="H127" s="50">
        <f t="shared" si="10"/>
        <v>3000000</v>
      </c>
      <c r="I127" s="43"/>
    </row>
    <row r="128" spans="1:9" ht="29.25" customHeight="1" outlineLevel="5" x14ac:dyDescent="0.2">
      <c r="A128" s="32" t="s">
        <v>51</v>
      </c>
      <c r="B128" s="19" t="s">
        <v>162</v>
      </c>
      <c r="C128" s="3" t="s">
        <v>73</v>
      </c>
      <c r="D128" s="3" t="s">
        <v>92</v>
      </c>
      <c r="E128" s="10" t="s">
        <v>157</v>
      </c>
      <c r="F128" s="3" t="s">
        <v>2</v>
      </c>
      <c r="G128" s="50">
        <f t="shared" si="10"/>
        <v>3000000</v>
      </c>
      <c r="H128" s="50">
        <f t="shared" si="10"/>
        <v>3000000</v>
      </c>
      <c r="I128" s="43"/>
    </row>
    <row r="129" spans="1:9" ht="18" customHeight="1" outlineLevel="5" x14ac:dyDescent="0.2">
      <c r="A129" s="32" t="s">
        <v>78</v>
      </c>
      <c r="B129" s="19" t="s">
        <v>162</v>
      </c>
      <c r="C129" s="3" t="s">
        <v>73</v>
      </c>
      <c r="D129" s="3" t="s">
        <v>92</v>
      </c>
      <c r="E129" s="10" t="s">
        <v>157</v>
      </c>
      <c r="F129" s="3" t="s">
        <v>79</v>
      </c>
      <c r="G129" s="50">
        <f t="shared" si="10"/>
        <v>3000000</v>
      </c>
      <c r="H129" s="50">
        <f t="shared" si="10"/>
        <v>3000000</v>
      </c>
      <c r="I129" s="43"/>
    </row>
    <row r="130" spans="1:9" ht="41.25" customHeight="1" outlineLevel="5" x14ac:dyDescent="0.2">
      <c r="A130" s="15" t="s">
        <v>52</v>
      </c>
      <c r="B130" s="19" t="s">
        <v>162</v>
      </c>
      <c r="C130" s="3" t="s">
        <v>73</v>
      </c>
      <c r="D130" s="3" t="s">
        <v>92</v>
      </c>
      <c r="E130" s="10" t="s">
        <v>157</v>
      </c>
      <c r="F130" s="3" t="s">
        <v>53</v>
      </c>
      <c r="G130" s="50">
        <v>3000000</v>
      </c>
      <c r="H130" s="50">
        <v>3000000</v>
      </c>
      <c r="I130" s="43"/>
    </row>
    <row r="131" spans="1:9" ht="30.75" customHeight="1" outlineLevel="5" x14ac:dyDescent="0.2">
      <c r="A131" s="15" t="s">
        <v>4</v>
      </c>
      <c r="B131" s="19" t="s">
        <v>162</v>
      </c>
      <c r="C131" s="3" t="s">
        <v>73</v>
      </c>
      <c r="D131" s="3" t="s">
        <v>92</v>
      </c>
      <c r="E131" s="10" t="s">
        <v>64</v>
      </c>
      <c r="F131" s="3" t="s">
        <v>2</v>
      </c>
      <c r="G131" s="65">
        <f t="shared" ref="G131:H134" si="11">G132</f>
        <v>3387.08</v>
      </c>
      <c r="H131" s="65">
        <f t="shared" si="11"/>
        <v>3387.08</v>
      </c>
      <c r="I131" s="43"/>
    </row>
    <row r="132" spans="1:9" ht="28.5" customHeight="1" outlineLevel="5" x14ac:dyDescent="0.2">
      <c r="A132" s="15" t="s">
        <v>65</v>
      </c>
      <c r="B132" s="19" t="s">
        <v>162</v>
      </c>
      <c r="C132" s="3" t="s">
        <v>73</v>
      </c>
      <c r="D132" s="3" t="s">
        <v>92</v>
      </c>
      <c r="E132" s="10" t="s">
        <v>66</v>
      </c>
      <c r="F132" s="3" t="s">
        <v>2</v>
      </c>
      <c r="G132" s="65">
        <f t="shared" si="11"/>
        <v>3387.08</v>
      </c>
      <c r="H132" s="65">
        <f t="shared" si="11"/>
        <v>3387.08</v>
      </c>
      <c r="I132" s="43"/>
    </row>
    <row r="133" spans="1:9" ht="84" customHeight="1" outlineLevel="5" x14ac:dyDescent="0.2">
      <c r="A133" s="6" t="s">
        <v>267</v>
      </c>
      <c r="B133" s="19" t="s">
        <v>162</v>
      </c>
      <c r="C133" s="3" t="s">
        <v>73</v>
      </c>
      <c r="D133" s="3" t="s">
        <v>92</v>
      </c>
      <c r="E133" s="10" t="s">
        <v>176</v>
      </c>
      <c r="F133" s="3" t="s">
        <v>2</v>
      </c>
      <c r="G133" s="65">
        <f t="shared" si="11"/>
        <v>3387.08</v>
      </c>
      <c r="H133" s="65">
        <f t="shared" si="11"/>
        <v>3387.08</v>
      </c>
      <c r="I133" s="43"/>
    </row>
    <row r="134" spans="1:9" ht="30.75" customHeight="1" outlineLevel="5" x14ac:dyDescent="0.2">
      <c r="A134" s="6" t="s">
        <v>256</v>
      </c>
      <c r="B134" s="19" t="s">
        <v>162</v>
      </c>
      <c r="C134" s="3" t="s">
        <v>73</v>
      </c>
      <c r="D134" s="3" t="s">
        <v>92</v>
      </c>
      <c r="E134" s="10" t="s">
        <v>176</v>
      </c>
      <c r="F134" s="3" t="s">
        <v>75</v>
      </c>
      <c r="G134" s="65">
        <f t="shared" si="11"/>
        <v>3387.08</v>
      </c>
      <c r="H134" s="65">
        <f t="shared" si="11"/>
        <v>3387.08</v>
      </c>
      <c r="I134" s="43"/>
    </row>
    <row r="135" spans="1:9" ht="30.75" customHeight="1" outlineLevel="5" x14ac:dyDescent="0.2">
      <c r="A135" s="6" t="s">
        <v>76</v>
      </c>
      <c r="B135" s="19" t="s">
        <v>162</v>
      </c>
      <c r="C135" s="3" t="s">
        <v>73</v>
      </c>
      <c r="D135" s="3" t="s">
        <v>92</v>
      </c>
      <c r="E135" s="10" t="s">
        <v>176</v>
      </c>
      <c r="F135" s="3" t="s">
        <v>8</v>
      </c>
      <c r="G135" s="65">
        <v>3387.08</v>
      </c>
      <c r="H135" s="65">
        <v>3387.08</v>
      </c>
      <c r="I135" s="43"/>
    </row>
    <row r="136" spans="1:9" ht="21" customHeight="1" outlineLevel="5" x14ac:dyDescent="0.2">
      <c r="A136" s="14" t="s">
        <v>54</v>
      </c>
      <c r="B136" s="19" t="s">
        <v>162</v>
      </c>
      <c r="C136" s="3" t="s">
        <v>73</v>
      </c>
      <c r="D136" s="3" t="s">
        <v>93</v>
      </c>
      <c r="E136" s="3" t="s">
        <v>62</v>
      </c>
      <c r="F136" s="3" t="s">
        <v>2</v>
      </c>
      <c r="G136" s="50">
        <f>G137</f>
        <v>10300000</v>
      </c>
      <c r="H136" s="50">
        <f>H137</f>
        <v>10300000</v>
      </c>
      <c r="I136" s="43"/>
    </row>
    <row r="137" spans="1:9" ht="31.5" customHeight="1" outlineLevel="5" x14ac:dyDescent="0.2">
      <c r="A137" s="15" t="s">
        <v>194</v>
      </c>
      <c r="B137" s="19" t="s">
        <v>162</v>
      </c>
      <c r="C137" s="3" t="s">
        <v>73</v>
      </c>
      <c r="D137" s="3" t="s">
        <v>93</v>
      </c>
      <c r="E137" s="3" t="s">
        <v>94</v>
      </c>
      <c r="F137" s="3" t="s">
        <v>2</v>
      </c>
      <c r="G137" s="50">
        <f t="shared" ref="G137:H139" si="12">G138</f>
        <v>10300000</v>
      </c>
      <c r="H137" s="50">
        <f t="shared" si="12"/>
        <v>10300000</v>
      </c>
      <c r="I137" s="43"/>
    </row>
    <row r="138" spans="1:9" ht="25.5" outlineLevel="5" x14ac:dyDescent="0.2">
      <c r="A138" s="15" t="s">
        <v>141</v>
      </c>
      <c r="B138" s="19" t="s">
        <v>162</v>
      </c>
      <c r="C138" s="3" t="s">
        <v>73</v>
      </c>
      <c r="D138" s="3" t="s">
        <v>93</v>
      </c>
      <c r="E138" s="3" t="s">
        <v>95</v>
      </c>
      <c r="F138" s="3" t="s">
        <v>2</v>
      </c>
      <c r="G138" s="50">
        <f t="shared" si="12"/>
        <v>10300000</v>
      </c>
      <c r="H138" s="50">
        <f t="shared" si="12"/>
        <v>10300000</v>
      </c>
      <c r="I138" s="43"/>
    </row>
    <row r="139" spans="1:9" ht="33" customHeight="1" outlineLevel="5" x14ac:dyDescent="0.2">
      <c r="A139" s="15" t="s">
        <v>256</v>
      </c>
      <c r="B139" s="19" t="s">
        <v>162</v>
      </c>
      <c r="C139" s="3" t="s">
        <v>73</v>
      </c>
      <c r="D139" s="3" t="s">
        <v>93</v>
      </c>
      <c r="E139" s="3" t="s">
        <v>95</v>
      </c>
      <c r="F139" s="3" t="s">
        <v>75</v>
      </c>
      <c r="G139" s="50">
        <f t="shared" si="12"/>
        <v>10300000</v>
      </c>
      <c r="H139" s="50">
        <f t="shared" si="12"/>
        <v>10300000</v>
      </c>
      <c r="I139" s="43"/>
    </row>
    <row r="140" spans="1:9" ht="34.5" customHeight="1" outlineLevel="5" x14ac:dyDescent="0.2">
      <c r="A140" s="15" t="s">
        <v>76</v>
      </c>
      <c r="B140" s="19" t="s">
        <v>162</v>
      </c>
      <c r="C140" s="3" t="s">
        <v>73</v>
      </c>
      <c r="D140" s="3" t="s">
        <v>93</v>
      </c>
      <c r="E140" s="3" t="s">
        <v>95</v>
      </c>
      <c r="F140" s="3" t="s">
        <v>8</v>
      </c>
      <c r="G140" s="50">
        <v>10300000</v>
      </c>
      <c r="H140" s="50">
        <v>10300000</v>
      </c>
      <c r="I140" s="43"/>
    </row>
    <row r="141" spans="1:9" ht="21" customHeight="1" outlineLevel="5" x14ac:dyDescent="0.2">
      <c r="A141" s="57" t="s">
        <v>337</v>
      </c>
      <c r="B141" s="71" t="s">
        <v>162</v>
      </c>
      <c r="C141" s="56" t="s">
        <v>73</v>
      </c>
      <c r="D141" s="56" t="s">
        <v>96</v>
      </c>
      <c r="E141" s="56" t="s">
        <v>62</v>
      </c>
      <c r="F141" s="56" t="s">
        <v>2</v>
      </c>
      <c r="G141" s="112">
        <f>G142</f>
        <v>155000</v>
      </c>
      <c r="H141" s="114">
        <f>H142</f>
        <v>0</v>
      </c>
      <c r="I141" s="68"/>
    </row>
    <row r="142" spans="1:9" s="52" customFormat="1" ht="29.25" customHeight="1" outlineLevel="5" x14ac:dyDescent="0.2">
      <c r="A142" s="120" t="s">
        <v>215</v>
      </c>
      <c r="B142" s="71" t="s">
        <v>162</v>
      </c>
      <c r="C142" s="56" t="s">
        <v>73</v>
      </c>
      <c r="D142" s="56" t="s">
        <v>96</v>
      </c>
      <c r="E142" s="56" t="s">
        <v>140</v>
      </c>
      <c r="F142" s="56" t="s">
        <v>2</v>
      </c>
      <c r="G142" s="112">
        <f t="shared" ref="G142:G143" si="13">G143</f>
        <v>155000</v>
      </c>
      <c r="H142" s="54">
        <f>H143</f>
        <v>0</v>
      </c>
      <c r="I142" s="74"/>
    </row>
    <row r="143" spans="1:9" s="52" customFormat="1" ht="36.75" customHeight="1" outlineLevel="5" x14ac:dyDescent="0.2">
      <c r="A143" s="120" t="s">
        <v>338</v>
      </c>
      <c r="B143" s="71" t="s">
        <v>162</v>
      </c>
      <c r="C143" s="56" t="s">
        <v>73</v>
      </c>
      <c r="D143" s="56" t="s">
        <v>96</v>
      </c>
      <c r="E143" s="56" t="s">
        <v>149</v>
      </c>
      <c r="F143" s="56" t="s">
        <v>2</v>
      </c>
      <c r="G143" s="112">
        <f t="shared" si="13"/>
        <v>155000</v>
      </c>
      <c r="H143" s="54">
        <f>H144</f>
        <v>0</v>
      </c>
      <c r="I143" s="74"/>
    </row>
    <row r="144" spans="1:9" s="52" customFormat="1" ht="21" customHeight="1" outlineLevel="5" x14ac:dyDescent="0.2">
      <c r="A144" s="57" t="s">
        <v>339</v>
      </c>
      <c r="B144" s="71" t="s">
        <v>162</v>
      </c>
      <c r="C144" s="56" t="s">
        <v>73</v>
      </c>
      <c r="D144" s="56" t="s">
        <v>96</v>
      </c>
      <c r="E144" s="56" t="s">
        <v>340</v>
      </c>
      <c r="F144" s="56" t="s">
        <v>2</v>
      </c>
      <c r="G144" s="112">
        <f>G146</f>
        <v>155000</v>
      </c>
      <c r="H144" s="54">
        <f>H145</f>
        <v>0</v>
      </c>
      <c r="I144" s="74"/>
    </row>
    <row r="145" spans="1:9" s="52" customFormat="1" ht="24.75" customHeight="1" outlineLevel="5" x14ac:dyDescent="0.2">
      <c r="A145" s="70" t="s">
        <v>336</v>
      </c>
      <c r="B145" s="71" t="s">
        <v>162</v>
      </c>
      <c r="C145" s="56" t="s">
        <v>73</v>
      </c>
      <c r="D145" s="56" t="s">
        <v>96</v>
      </c>
      <c r="E145" s="56" t="s">
        <v>340</v>
      </c>
      <c r="F145" s="56" t="s">
        <v>75</v>
      </c>
      <c r="G145" s="112">
        <f>G146</f>
        <v>155000</v>
      </c>
      <c r="H145" s="54">
        <f>H146</f>
        <v>0</v>
      </c>
      <c r="I145" s="74"/>
    </row>
    <row r="146" spans="1:9" s="52" customFormat="1" ht="32.25" customHeight="1" outlineLevel="5" x14ac:dyDescent="0.2">
      <c r="A146" s="57" t="s">
        <v>7</v>
      </c>
      <c r="B146" s="71" t="s">
        <v>162</v>
      </c>
      <c r="C146" s="56" t="s">
        <v>73</v>
      </c>
      <c r="D146" s="56" t="s">
        <v>96</v>
      </c>
      <c r="E146" s="56" t="s">
        <v>340</v>
      </c>
      <c r="F146" s="56" t="s">
        <v>8</v>
      </c>
      <c r="G146" s="113">
        <v>155000</v>
      </c>
      <c r="H146" s="54">
        <v>0</v>
      </c>
      <c r="I146" s="74"/>
    </row>
    <row r="147" spans="1:9" outlineLevel="1" x14ac:dyDescent="0.2">
      <c r="A147" s="16" t="s">
        <v>22</v>
      </c>
      <c r="B147" s="19" t="s">
        <v>162</v>
      </c>
      <c r="C147" s="3" t="s">
        <v>74</v>
      </c>
      <c r="D147" s="3" t="s">
        <v>61</v>
      </c>
      <c r="E147" s="3" t="s">
        <v>62</v>
      </c>
      <c r="F147" s="3" t="s">
        <v>2</v>
      </c>
      <c r="G147" s="9">
        <f>G148+G154+G181+G163</f>
        <v>29552523.009999998</v>
      </c>
      <c r="H147" s="9">
        <f>H148+H154+H181+H163</f>
        <v>26102067.329999998</v>
      </c>
      <c r="I147" s="43"/>
    </row>
    <row r="148" spans="1:9" outlineLevel="5" x14ac:dyDescent="0.2">
      <c r="A148" s="16" t="s">
        <v>97</v>
      </c>
      <c r="B148" s="19" t="s">
        <v>162</v>
      </c>
      <c r="C148" s="3" t="s">
        <v>74</v>
      </c>
      <c r="D148" s="3" t="s">
        <v>60</v>
      </c>
      <c r="E148" s="3" t="s">
        <v>62</v>
      </c>
      <c r="F148" s="3" t="s">
        <v>2</v>
      </c>
      <c r="G148" s="50">
        <f t="shared" ref="G148:H152" si="14">G149</f>
        <v>850000</v>
      </c>
      <c r="H148" s="50">
        <f t="shared" si="14"/>
        <v>850000</v>
      </c>
      <c r="I148" s="43"/>
    </row>
    <row r="149" spans="1:9" ht="32.25" customHeight="1" outlineLevel="5" x14ac:dyDescent="0.2">
      <c r="A149" s="14" t="s">
        <v>195</v>
      </c>
      <c r="B149" s="19" t="s">
        <v>162</v>
      </c>
      <c r="C149" s="3" t="s">
        <v>74</v>
      </c>
      <c r="D149" s="3" t="s">
        <v>60</v>
      </c>
      <c r="E149" s="3" t="s">
        <v>140</v>
      </c>
      <c r="F149" s="3" t="s">
        <v>2</v>
      </c>
      <c r="G149" s="50">
        <f t="shared" si="14"/>
        <v>850000</v>
      </c>
      <c r="H149" s="50">
        <f t="shared" si="14"/>
        <v>850000</v>
      </c>
      <c r="I149" s="43"/>
    </row>
    <row r="150" spans="1:9" ht="31.5" customHeight="1" outlineLevel="5" x14ac:dyDescent="0.2">
      <c r="A150" s="14" t="s">
        <v>196</v>
      </c>
      <c r="B150" s="19" t="s">
        <v>162</v>
      </c>
      <c r="C150" s="3" t="s">
        <v>74</v>
      </c>
      <c r="D150" s="3" t="s">
        <v>60</v>
      </c>
      <c r="E150" s="3" t="s">
        <v>149</v>
      </c>
      <c r="F150" s="3" t="s">
        <v>2</v>
      </c>
      <c r="G150" s="50">
        <f t="shared" si="14"/>
        <v>850000</v>
      </c>
      <c r="H150" s="50">
        <f t="shared" si="14"/>
        <v>850000</v>
      </c>
      <c r="I150" s="43"/>
    </row>
    <row r="151" spans="1:9" ht="33" customHeight="1" outlineLevel="5" x14ac:dyDescent="0.2">
      <c r="A151" s="6" t="s">
        <v>150</v>
      </c>
      <c r="B151" s="19" t="s">
        <v>162</v>
      </c>
      <c r="C151" s="3" t="s">
        <v>74</v>
      </c>
      <c r="D151" s="3" t="s">
        <v>60</v>
      </c>
      <c r="E151" s="3" t="s">
        <v>142</v>
      </c>
      <c r="F151" s="3" t="s">
        <v>2</v>
      </c>
      <c r="G151" s="50">
        <f t="shared" si="14"/>
        <v>850000</v>
      </c>
      <c r="H151" s="50">
        <f t="shared" si="14"/>
        <v>850000</v>
      </c>
      <c r="I151" s="43"/>
    </row>
    <row r="152" spans="1:9" ht="32.25" customHeight="1" outlineLevel="5" x14ac:dyDescent="0.2">
      <c r="A152" s="15" t="s">
        <v>256</v>
      </c>
      <c r="B152" s="19" t="s">
        <v>162</v>
      </c>
      <c r="C152" s="3" t="s">
        <v>74</v>
      </c>
      <c r="D152" s="3" t="s">
        <v>60</v>
      </c>
      <c r="E152" s="3" t="s">
        <v>142</v>
      </c>
      <c r="F152" s="3" t="s">
        <v>75</v>
      </c>
      <c r="G152" s="50">
        <f t="shared" si="14"/>
        <v>850000</v>
      </c>
      <c r="H152" s="50">
        <f t="shared" si="14"/>
        <v>850000</v>
      </c>
      <c r="I152" s="43"/>
    </row>
    <row r="153" spans="1:9" ht="28.5" customHeight="1" outlineLevel="5" x14ac:dyDescent="0.2">
      <c r="A153" s="15" t="s">
        <v>76</v>
      </c>
      <c r="B153" s="19" t="s">
        <v>162</v>
      </c>
      <c r="C153" s="3" t="s">
        <v>74</v>
      </c>
      <c r="D153" s="3" t="s">
        <v>60</v>
      </c>
      <c r="E153" s="3" t="s">
        <v>142</v>
      </c>
      <c r="F153" s="3" t="s">
        <v>8</v>
      </c>
      <c r="G153" s="50">
        <v>850000</v>
      </c>
      <c r="H153" s="50">
        <v>850000</v>
      </c>
      <c r="I153" s="43"/>
    </row>
    <row r="154" spans="1:9" outlineLevel="2" x14ac:dyDescent="0.2">
      <c r="A154" s="15" t="s">
        <v>55</v>
      </c>
      <c r="B154" s="19" t="s">
        <v>162</v>
      </c>
      <c r="C154" s="3" t="s">
        <v>74</v>
      </c>
      <c r="D154" s="3" t="s">
        <v>63</v>
      </c>
      <c r="E154" s="3" t="s">
        <v>62</v>
      </c>
      <c r="F154" s="3" t="s">
        <v>2</v>
      </c>
      <c r="G154" s="50">
        <f>G155</f>
        <v>3100000</v>
      </c>
      <c r="H154" s="50">
        <f t="shared" ref="G154:H161" si="15">H155</f>
        <v>370000</v>
      </c>
      <c r="I154" s="43"/>
    </row>
    <row r="155" spans="1:9" ht="39" customHeight="1" outlineLevel="2" x14ac:dyDescent="0.2">
      <c r="A155" s="16" t="s">
        <v>197</v>
      </c>
      <c r="B155" s="19" t="s">
        <v>162</v>
      </c>
      <c r="C155" s="3" t="s">
        <v>74</v>
      </c>
      <c r="D155" s="3" t="s">
        <v>63</v>
      </c>
      <c r="E155" s="3" t="s">
        <v>98</v>
      </c>
      <c r="F155" s="3" t="s">
        <v>2</v>
      </c>
      <c r="G155" s="50">
        <f t="shared" si="15"/>
        <v>3100000</v>
      </c>
      <c r="H155" s="50">
        <f t="shared" si="15"/>
        <v>370000</v>
      </c>
      <c r="I155" s="43"/>
    </row>
    <row r="156" spans="1:9" ht="38.25" outlineLevel="2" x14ac:dyDescent="0.2">
      <c r="A156" s="16" t="s">
        <v>198</v>
      </c>
      <c r="B156" s="19" t="s">
        <v>162</v>
      </c>
      <c r="C156" s="3" t="s">
        <v>74</v>
      </c>
      <c r="D156" s="3" t="s">
        <v>63</v>
      </c>
      <c r="E156" s="3" t="s">
        <v>99</v>
      </c>
      <c r="F156" s="3" t="s">
        <v>2</v>
      </c>
      <c r="G156" s="50">
        <f>G160+G157</f>
        <v>3100000</v>
      </c>
      <c r="H156" s="50">
        <f>H160</f>
        <v>370000</v>
      </c>
      <c r="I156" s="43"/>
    </row>
    <row r="157" spans="1:9" ht="20.25" customHeight="1" outlineLevel="1" x14ac:dyDescent="0.2">
      <c r="A157" s="121" t="s">
        <v>341</v>
      </c>
      <c r="B157" s="71" t="s">
        <v>162</v>
      </c>
      <c r="C157" s="56" t="s">
        <v>74</v>
      </c>
      <c r="D157" s="56" t="s">
        <v>63</v>
      </c>
      <c r="E157" s="56" t="s">
        <v>342</v>
      </c>
      <c r="F157" s="56" t="s">
        <v>2</v>
      </c>
      <c r="G157" s="112">
        <f>G158</f>
        <v>2730000</v>
      </c>
      <c r="H157" s="114">
        <f>H158</f>
        <v>0</v>
      </c>
      <c r="I157" s="68"/>
    </row>
    <row r="158" spans="1:9" ht="36.75" customHeight="1" outlineLevel="5" x14ac:dyDescent="0.2">
      <c r="A158" s="70" t="s">
        <v>256</v>
      </c>
      <c r="B158" s="71" t="s">
        <v>162</v>
      </c>
      <c r="C158" s="56" t="s">
        <v>74</v>
      </c>
      <c r="D158" s="56" t="s">
        <v>63</v>
      </c>
      <c r="E158" s="56" t="s">
        <v>342</v>
      </c>
      <c r="F158" s="56" t="s">
        <v>75</v>
      </c>
      <c r="G158" s="112">
        <f>G159</f>
        <v>2730000</v>
      </c>
      <c r="H158" s="114">
        <f>H159</f>
        <v>0</v>
      </c>
      <c r="I158" s="68"/>
    </row>
    <row r="159" spans="1:9" ht="32.25" customHeight="1" outlineLevel="5" x14ac:dyDescent="0.2">
      <c r="A159" s="70" t="s">
        <v>76</v>
      </c>
      <c r="B159" s="71" t="s">
        <v>162</v>
      </c>
      <c r="C159" s="56" t="s">
        <v>74</v>
      </c>
      <c r="D159" s="56" t="s">
        <v>63</v>
      </c>
      <c r="E159" s="56" t="s">
        <v>342</v>
      </c>
      <c r="F159" s="56" t="s">
        <v>8</v>
      </c>
      <c r="G159" s="113">
        <v>2730000</v>
      </c>
      <c r="H159" s="114">
        <v>0</v>
      </c>
      <c r="I159" s="68"/>
    </row>
    <row r="160" spans="1:9" ht="36" customHeight="1" outlineLevel="2" x14ac:dyDescent="0.2">
      <c r="A160" s="6" t="s">
        <v>170</v>
      </c>
      <c r="B160" s="19" t="s">
        <v>162</v>
      </c>
      <c r="C160" s="7" t="s">
        <v>74</v>
      </c>
      <c r="D160" s="3" t="s">
        <v>63</v>
      </c>
      <c r="E160" s="3" t="s">
        <v>171</v>
      </c>
      <c r="F160" s="3" t="s">
        <v>2</v>
      </c>
      <c r="G160" s="50">
        <f t="shared" si="15"/>
        <v>370000</v>
      </c>
      <c r="H160" s="50">
        <f t="shared" si="15"/>
        <v>370000</v>
      </c>
      <c r="I160" s="43"/>
    </row>
    <row r="161" spans="1:9" ht="36" customHeight="1" outlineLevel="2" x14ac:dyDescent="0.2">
      <c r="A161" s="6" t="s">
        <v>256</v>
      </c>
      <c r="B161" s="19" t="s">
        <v>162</v>
      </c>
      <c r="C161" s="7" t="s">
        <v>74</v>
      </c>
      <c r="D161" s="3" t="s">
        <v>63</v>
      </c>
      <c r="E161" s="3" t="s">
        <v>171</v>
      </c>
      <c r="F161" s="7" t="s">
        <v>75</v>
      </c>
      <c r="G161" s="50">
        <f t="shared" si="15"/>
        <v>370000</v>
      </c>
      <c r="H161" s="50">
        <f t="shared" si="15"/>
        <v>370000</v>
      </c>
      <c r="I161" s="43"/>
    </row>
    <row r="162" spans="1:9" ht="39.75" customHeight="1" outlineLevel="2" x14ac:dyDescent="0.2">
      <c r="A162" s="6" t="s">
        <v>76</v>
      </c>
      <c r="B162" s="19" t="s">
        <v>162</v>
      </c>
      <c r="C162" s="7" t="s">
        <v>74</v>
      </c>
      <c r="D162" s="3" t="s">
        <v>63</v>
      </c>
      <c r="E162" s="3" t="s">
        <v>171</v>
      </c>
      <c r="F162" s="7" t="s">
        <v>8</v>
      </c>
      <c r="G162" s="50">
        <v>370000</v>
      </c>
      <c r="H162" s="50">
        <v>370000</v>
      </c>
      <c r="I162" s="43"/>
    </row>
    <row r="163" spans="1:9" s="52" customFormat="1" ht="27" customHeight="1" x14ac:dyDescent="0.2">
      <c r="A163" s="41" t="s">
        <v>234</v>
      </c>
      <c r="B163" s="42" t="s">
        <v>162</v>
      </c>
      <c r="C163" s="42" t="s">
        <v>74</v>
      </c>
      <c r="D163" s="42" t="s">
        <v>70</v>
      </c>
      <c r="E163" s="42" t="s">
        <v>62</v>
      </c>
      <c r="F163" s="55" t="s">
        <v>2</v>
      </c>
      <c r="G163" s="54">
        <f>G171+G164</f>
        <v>25586467.849999998</v>
      </c>
      <c r="H163" s="54">
        <f>H171+H164</f>
        <v>24865369.969999999</v>
      </c>
    </row>
    <row r="164" spans="1:9" s="52" customFormat="1" ht="30.75" customHeight="1" outlineLevel="2" x14ac:dyDescent="0.2">
      <c r="A164" s="73" t="s">
        <v>322</v>
      </c>
      <c r="B164" s="71" t="s">
        <v>162</v>
      </c>
      <c r="C164" s="58" t="s">
        <v>74</v>
      </c>
      <c r="D164" s="58" t="s">
        <v>70</v>
      </c>
      <c r="E164" s="56" t="s">
        <v>323</v>
      </c>
      <c r="F164" s="56" t="s">
        <v>2</v>
      </c>
      <c r="G164" s="116">
        <f>G168+G165</f>
        <v>4500000</v>
      </c>
      <c r="H164" s="117">
        <f>H168</f>
        <v>3000000</v>
      </c>
      <c r="I164" s="74"/>
    </row>
    <row r="165" spans="1:9" ht="24" customHeight="1" outlineLevel="2" x14ac:dyDescent="0.2">
      <c r="A165" s="57" t="s">
        <v>343</v>
      </c>
      <c r="B165" s="71" t="s">
        <v>162</v>
      </c>
      <c r="C165" s="58" t="s">
        <v>74</v>
      </c>
      <c r="D165" s="58" t="s">
        <v>70</v>
      </c>
      <c r="E165" s="56" t="s">
        <v>344</v>
      </c>
      <c r="F165" s="56" t="s">
        <v>2</v>
      </c>
      <c r="G165" s="112">
        <f>G166</f>
        <v>1500000</v>
      </c>
      <c r="H165" s="114">
        <f>H166</f>
        <v>0</v>
      </c>
      <c r="I165" s="68"/>
    </row>
    <row r="166" spans="1:9" ht="30.75" customHeight="1" outlineLevel="2" x14ac:dyDescent="0.2">
      <c r="A166" s="70" t="s">
        <v>256</v>
      </c>
      <c r="B166" s="71" t="s">
        <v>162</v>
      </c>
      <c r="C166" s="58" t="s">
        <v>74</v>
      </c>
      <c r="D166" s="58" t="s">
        <v>70</v>
      </c>
      <c r="E166" s="56" t="s">
        <v>344</v>
      </c>
      <c r="F166" s="56" t="s">
        <v>75</v>
      </c>
      <c r="G166" s="112">
        <f>G167</f>
        <v>1500000</v>
      </c>
      <c r="H166" s="114">
        <f>H167</f>
        <v>0</v>
      </c>
      <c r="I166" s="68"/>
    </row>
    <row r="167" spans="1:9" ht="30.75" customHeight="1" outlineLevel="2" x14ac:dyDescent="0.2">
      <c r="A167" s="57" t="s">
        <v>76</v>
      </c>
      <c r="B167" s="71" t="s">
        <v>162</v>
      </c>
      <c r="C167" s="58" t="s">
        <v>74</v>
      </c>
      <c r="D167" s="58" t="s">
        <v>70</v>
      </c>
      <c r="E167" s="56" t="s">
        <v>344</v>
      </c>
      <c r="F167" s="56" t="s">
        <v>8</v>
      </c>
      <c r="G167" s="113">
        <v>1500000</v>
      </c>
      <c r="H167" s="114">
        <v>0</v>
      </c>
      <c r="I167" s="68"/>
    </row>
    <row r="168" spans="1:9" s="52" customFormat="1" ht="26.25" customHeight="1" outlineLevel="2" x14ac:dyDescent="0.2">
      <c r="A168" s="57" t="s">
        <v>324</v>
      </c>
      <c r="B168" s="71" t="s">
        <v>162</v>
      </c>
      <c r="C168" s="58" t="s">
        <v>74</v>
      </c>
      <c r="D168" s="58" t="s">
        <v>70</v>
      </c>
      <c r="E168" s="56" t="s">
        <v>325</v>
      </c>
      <c r="F168" s="56" t="s">
        <v>2</v>
      </c>
      <c r="G168" s="116">
        <f t="shared" ref="G168:H169" si="16">G169</f>
        <v>3000000</v>
      </c>
      <c r="H168" s="117">
        <f t="shared" si="16"/>
        <v>3000000</v>
      </c>
      <c r="I168" s="74"/>
    </row>
    <row r="169" spans="1:9" s="52" customFormat="1" ht="30.75" customHeight="1" outlineLevel="2" x14ac:dyDescent="0.2">
      <c r="A169" s="57" t="s">
        <v>256</v>
      </c>
      <c r="B169" s="71" t="s">
        <v>162</v>
      </c>
      <c r="C169" s="58" t="s">
        <v>74</v>
      </c>
      <c r="D169" s="58" t="s">
        <v>70</v>
      </c>
      <c r="E169" s="56" t="s">
        <v>325</v>
      </c>
      <c r="F169" s="56" t="s">
        <v>75</v>
      </c>
      <c r="G169" s="116">
        <f t="shared" si="16"/>
        <v>3000000</v>
      </c>
      <c r="H169" s="117">
        <f t="shared" si="16"/>
        <v>3000000</v>
      </c>
      <c r="I169" s="74"/>
    </row>
    <row r="170" spans="1:9" s="52" customFormat="1" ht="30.75" customHeight="1" outlineLevel="2" x14ac:dyDescent="0.2">
      <c r="A170" s="57" t="s">
        <v>76</v>
      </c>
      <c r="B170" s="71" t="s">
        <v>162</v>
      </c>
      <c r="C170" s="58" t="s">
        <v>74</v>
      </c>
      <c r="D170" s="58" t="s">
        <v>70</v>
      </c>
      <c r="E170" s="56" t="s">
        <v>325</v>
      </c>
      <c r="F170" s="56" t="s">
        <v>8</v>
      </c>
      <c r="G170" s="118">
        <v>3000000</v>
      </c>
      <c r="H170" s="117">
        <v>3000000</v>
      </c>
      <c r="I170" s="74"/>
    </row>
    <row r="171" spans="1:9" s="52" customFormat="1" ht="42" customHeight="1" outlineLevel="5" x14ac:dyDescent="0.2">
      <c r="A171" s="57" t="s">
        <v>235</v>
      </c>
      <c r="B171" s="58" t="s">
        <v>162</v>
      </c>
      <c r="C171" s="58" t="s">
        <v>74</v>
      </c>
      <c r="D171" s="56" t="s">
        <v>70</v>
      </c>
      <c r="E171" s="56" t="s">
        <v>236</v>
      </c>
      <c r="F171" s="56" t="s">
        <v>2</v>
      </c>
      <c r="G171" s="59">
        <f>+G172+G178+G175</f>
        <v>21086467.849999998</v>
      </c>
      <c r="H171" s="59">
        <f>+H172+H178+H175</f>
        <v>21865369.969999999</v>
      </c>
    </row>
    <row r="172" spans="1:9" s="52" customFormat="1" ht="30.75" customHeight="1" outlineLevel="5" x14ac:dyDescent="0.2">
      <c r="A172" s="60" t="s">
        <v>237</v>
      </c>
      <c r="B172" s="40" t="s">
        <v>162</v>
      </c>
      <c r="C172" s="40" t="s">
        <v>74</v>
      </c>
      <c r="D172" s="42" t="s">
        <v>70</v>
      </c>
      <c r="E172" s="42" t="s">
        <v>238</v>
      </c>
      <c r="F172" s="53" t="s">
        <v>2</v>
      </c>
      <c r="G172" s="75">
        <f>G173</f>
        <v>13654031.48</v>
      </c>
      <c r="H172" s="75">
        <f>H173</f>
        <v>13654031.48</v>
      </c>
    </row>
    <row r="173" spans="1:9" s="52" customFormat="1" ht="30.75" customHeight="1" outlineLevel="5" x14ac:dyDescent="0.2">
      <c r="A173" s="60" t="s">
        <v>256</v>
      </c>
      <c r="B173" s="40" t="s">
        <v>162</v>
      </c>
      <c r="C173" s="40" t="s">
        <v>74</v>
      </c>
      <c r="D173" s="42" t="s">
        <v>70</v>
      </c>
      <c r="E173" s="42" t="s">
        <v>238</v>
      </c>
      <c r="F173" s="53" t="s">
        <v>75</v>
      </c>
      <c r="G173" s="75">
        <f>G174</f>
        <v>13654031.48</v>
      </c>
      <c r="H173" s="75">
        <f>H174</f>
        <v>13654031.48</v>
      </c>
    </row>
    <row r="174" spans="1:9" s="52" customFormat="1" ht="30.75" customHeight="1" outlineLevel="5" x14ac:dyDescent="0.2">
      <c r="A174" s="60" t="s">
        <v>76</v>
      </c>
      <c r="B174" s="40" t="s">
        <v>162</v>
      </c>
      <c r="C174" s="40" t="s">
        <v>74</v>
      </c>
      <c r="D174" s="42" t="s">
        <v>70</v>
      </c>
      <c r="E174" s="42" t="s">
        <v>238</v>
      </c>
      <c r="F174" s="53" t="s">
        <v>8</v>
      </c>
      <c r="G174" s="75">
        <v>13654031.48</v>
      </c>
      <c r="H174" s="75">
        <v>13654031.48</v>
      </c>
    </row>
    <row r="175" spans="1:9" s="52" customFormat="1" ht="30.75" customHeight="1" outlineLevel="5" x14ac:dyDescent="0.2">
      <c r="A175" s="57" t="s">
        <v>275</v>
      </c>
      <c r="B175" s="58" t="s">
        <v>162</v>
      </c>
      <c r="C175" s="58" t="s">
        <v>74</v>
      </c>
      <c r="D175" s="56" t="s">
        <v>70</v>
      </c>
      <c r="E175" s="56" t="s">
        <v>276</v>
      </c>
      <c r="F175" s="56" t="s">
        <v>2</v>
      </c>
      <c r="G175" s="78">
        <f>G176</f>
        <v>422289.63</v>
      </c>
      <c r="H175" s="75">
        <f>H176</f>
        <v>422289.63</v>
      </c>
      <c r="I175" s="74"/>
    </row>
    <row r="176" spans="1:9" s="52" customFormat="1" ht="30.75" customHeight="1" outlineLevel="5" x14ac:dyDescent="0.2">
      <c r="A176" s="57" t="s">
        <v>256</v>
      </c>
      <c r="B176" s="58" t="s">
        <v>162</v>
      </c>
      <c r="C176" s="58" t="s">
        <v>74</v>
      </c>
      <c r="D176" s="56" t="s">
        <v>70</v>
      </c>
      <c r="E176" s="56" t="s">
        <v>276</v>
      </c>
      <c r="F176" s="56" t="s">
        <v>75</v>
      </c>
      <c r="G176" s="78">
        <f>G177</f>
        <v>422289.63</v>
      </c>
      <c r="H176" s="75">
        <f>H177</f>
        <v>422289.63</v>
      </c>
      <c r="I176" s="74"/>
    </row>
    <row r="177" spans="1:11" s="52" customFormat="1" ht="30.75" customHeight="1" outlineLevel="5" x14ac:dyDescent="0.2">
      <c r="A177" s="57" t="s">
        <v>76</v>
      </c>
      <c r="B177" s="58" t="s">
        <v>162</v>
      </c>
      <c r="C177" s="58" t="s">
        <v>74</v>
      </c>
      <c r="D177" s="56" t="s">
        <v>70</v>
      </c>
      <c r="E177" s="56" t="s">
        <v>276</v>
      </c>
      <c r="F177" s="56" t="s">
        <v>8</v>
      </c>
      <c r="G177" s="76">
        <v>422289.63</v>
      </c>
      <c r="H177" s="81">
        <v>422289.63</v>
      </c>
      <c r="I177" s="80" t="s">
        <v>277</v>
      </c>
    </row>
    <row r="178" spans="1:11" s="52" customFormat="1" ht="57.75" customHeight="1" outlineLevel="5" x14ac:dyDescent="0.2">
      <c r="A178" s="60" t="s">
        <v>239</v>
      </c>
      <c r="B178" s="40" t="s">
        <v>162</v>
      </c>
      <c r="C178" s="40" t="s">
        <v>74</v>
      </c>
      <c r="D178" s="42" t="s">
        <v>70</v>
      </c>
      <c r="E178" s="42" t="s">
        <v>240</v>
      </c>
      <c r="F178" s="53" t="s">
        <v>2</v>
      </c>
      <c r="G178" s="75">
        <f>G179</f>
        <v>7010146.7400000002</v>
      </c>
      <c r="H178" s="75">
        <f>H179</f>
        <v>7789048.8600000003</v>
      </c>
    </row>
    <row r="179" spans="1:11" s="52" customFormat="1" ht="30.75" customHeight="1" outlineLevel="5" x14ac:dyDescent="0.2">
      <c r="A179" s="60" t="s">
        <v>256</v>
      </c>
      <c r="B179" s="40" t="s">
        <v>162</v>
      </c>
      <c r="C179" s="40" t="s">
        <v>74</v>
      </c>
      <c r="D179" s="42" t="s">
        <v>70</v>
      </c>
      <c r="E179" s="42" t="s">
        <v>240</v>
      </c>
      <c r="F179" s="53" t="s">
        <v>75</v>
      </c>
      <c r="G179" s="75">
        <f>G180</f>
        <v>7010146.7400000002</v>
      </c>
      <c r="H179" s="75">
        <f>H180</f>
        <v>7789048.8600000003</v>
      </c>
    </row>
    <row r="180" spans="1:11" s="52" customFormat="1" ht="30.75" customHeight="1" outlineLevel="5" x14ac:dyDescent="0.2">
      <c r="A180" s="60" t="s">
        <v>76</v>
      </c>
      <c r="B180" s="40" t="s">
        <v>162</v>
      </c>
      <c r="C180" s="40" t="s">
        <v>74</v>
      </c>
      <c r="D180" s="42" t="s">
        <v>70</v>
      </c>
      <c r="E180" s="42" t="s">
        <v>240</v>
      </c>
      <c r="F180" s="53" t="s">
        <v>8</v>
      </c>
      <c r="G180" s="75">
        <v>7010146.7400000002</v>
      </c>
      <c r="H180" s="83">
        <v>7789048.8600000003</v>
      </c>
      <c r="I180" s="74" t="s">
        <v>280</v>
      </c>
      <c r="J180" s="79" t="s">
        <v>278</v>
      </c>
      <c r="K180" s="79"/>
    </row>
    <row r="181" spans="1:11" ht="26.25" customHeight="1" outlineLevel="5" x14ac:dyDescent="0.2">
      <c r="A181" s="15" t="s">
        <v>23</v>
      </c>
      <c r="B181" s="19" t="s">
        <v>162</v>
      </c>
      <c r="C181" s="7" t="s">
        <v>74</v>
      </c>
      <c r="D181" s="7" t="s">
        <v>74</v>
      </c>
      <c r="E181" s="3" t="s">
        <v>62</v>
      </c>
      <c r="F181" s="3" t="s">
        <v>2</v>
      </c>
      <c r="G181" s="77">
        <f t="shared" ref="G181:H185" si="17">G182</f>
        <v>16055.16</v>
      </c>
      <c r="H181" s="77">
        <f t="shared" si="17"/>
        <v>16697.36</v>
      </c>
      <c r="I181" s="43" t="s">
        <v>281</v>
      </c>
      <c r="J181" s="82" t="s">
        <v>279</v>
      </c>
      <c r="K181" s="82"/>
    </row>
    <row r="182" spans="1:11" ht="34.5" customHeight="1" outlineLevel="5" x14ac:dyDescent="0.2">
      <c r="A182" s="32" t="s">
        <v>4</v>
      </c>
      <c r="B182" s="19" t="s">
        <v>162</v>
      </c>
      <c r="C182" s="7" t="s">
        <v>74</v>
      </c>
      <c r="D182" s="7" t="s">
        <v>74</v>
      </c>
      <c r="E182" s="3" t="s">
        <v>64</v>
      </c>
      <c r="F182" s="3" t="s">
        <v>2</v>
      </c>
      <c r="G182" s="77">
        <f t="shared" si="17"/>
        <v>16055.16</v>
      </c>
      <c r="H182" s="77">
        <f t="shared" si="17"/>
        <v>16697.36</v>
      </c>
      <c r="I182" s="43"/>
    </row>
    <row r="183" spans="1:11" ht="30" customHeight="1" outlineLevel="5" x14ac:dyDescent="0.2">
      <c r="A183" s="17" t="s">
        <v>65</v>
      </c>
      <c r="B183" s="19" t="s">
        <v>162</v>
      </c>
      <c r="C183" s="7" t="s">
        <v>74</v>
      </c>
      <c r="D183" s="7" t="s">
        <v>74</v>
      </c>
      <c r="E183" s="3" t="s">
        <v>66</v>
      </c>
      <c r="F183" s="3" t="s">
        <v>2</v>
      </c>
      <c r="G183" s="77">
        <f t="shared" si="17"/>
        <v>16055.16</v>
      </c>
      <c r="H183" s="77">
        <f t="shared" si="17"/>
        <v>16697.36</v>
      </c>
      <c r="I183" s="43"/>
    </row>
    <row r="184" spans="1:11" ht="64.5" customHeight="1" outlineLevel="5" x14ac:dyDescent="0.2">
      <c r="A184" s="15" t="s">
        <v>49</v>
      </c>
      <c r="B184" s="19" t="s">
        <v>162</v>
      </c>
      <c r="C184" s="7" t="s">
        <v>74</v>
      </c>
      <c r="D184" s="7" t="s">
        <v>74</v>
      </c>
      <c r="E184" s="3" t="s">
        <v>100</v>
      </c>
      <c r="F184" s="3" t="s">
        <v>2</v>
      </c>
      <c r="G184" s="77">
        <f t="shared" si="17"/>
        <v>16055.16</v>
      </c>
      <c r="H184" s="77">
        <f t="shared" si="17"/>
        <v>16697.36</v>
      </c>
      <c r="I184" s="43"/>
    </row>
    <row r="185" spans="1:11" ht="32.25" customHeight="1" outlineLevel="5" x14ac:dyDescent="0.2">
      <c r="A185" s="14" t="s">
        <v>256</v>
      </c>
      <c r="B185" s="19" t="s">
        <v>162</v>
      </c>
      <c r="C185" s="7" t="s">
        <v>74</v>
      </c>
      <c r="D185" s="7" t="s">
        <v>74</v>
      </c>
      <c r="E185" s="3" t="s">
        <v>100</v>
      </c>
      <c r="F185" s="3" t="s">
        <v>75</v>
      </c>
      <c r="G185" s="77">
        <f t="shared" si="17"/>
        <v>16055.16</v>
      </c>
      <c r="H185" s="77">
        <f t="shared" si="17"/>
        <v>16697.36</v>
      </c>
      <c r="I185" s="43"/>
    </row>
    <row r="186" spans="1:11" ht="33.75" customHeight="1" outlineLevel="5" x14ac:dyDescent="0.2">
      <c r="A186" s="14" t="s">
        <v>7</v>
      </c>
      <c r="B186" s="19" t="s">
        <v>162</v>
      </c>
      <c r="C186" s="7" t="s">
        <v>74</v>
      </c>
      <c r="D186" s="7" t="s">
        <v>74</v>
      </c>
      <c r="E186" s="3" t="s">
        <v>100</v>
      </c>
      <c r="F186" s="3" t="s">
        <v>8</v>
      </c>
      <c r="G186" s="77">
        <v>16055.16</v>
      </c>
      <c r="H186" s="77">
        <v>16697.36</v>
      </c>
      <c r="I186" s="43"/>
    </row>
    <row r="187" spans="1:11" ht="16.5" customHeight="1" outlineLevel="5" x14ac:dyDescent="0.2">
      <c r="A187" s="14" t="s">
        <v>24</v>
      </c>
      <c r="B187" s="19" t="s">
        <v>162</v>
      </c>
      <c r="C187" s="7" t="s">
        <v>101</v>
      </c>
      <c r="D187" s="7" t="s">
        <v>61</v>
      </c>
      <c r="E187" s="7" t="s">
        <v>62</v>
      </c>
      <c r="F187" s="7" t="s">
        <v>2</v>
      </c>
      <c r="G187" s="13">
        <f>G188</f>
        <v>5601924</v>
      </c>
      <c r="H187" s="13">
        <f>H188</f>
        <v>5676497</v>
      </c>
      <c r="I187" s="43"/>
    </row>
    <row r="188" spans="1:11" ht="20.25" customHeight="1" outlineLevel="5" x14ac:dyDescent="0.2">
      <c r="A188" s="15" t="s">
        <v>28</v>
      </c>
      <c r="B188" s="19" t="s">
        <v>162</v>
      </c>
      <c r="C188" s="7" t="s">
        <v>101</v>
      </c>
      <c r="D188" s="7" t="s">
        <v>93</v>
      </c>
      <c r="E188" s="7" t="s">
        <v>62</v>
      </c>
      <c r="F188" s="33" t="s">
        <v>2</v>
      </c>
      <c r="G188" s="13">
        <f>G189+G194</f>
        <v>5601924</v>
      </c>
      <c r="H188" s="13">
        <f>H189+H194</f>
        <v>5676497</v>
      </c>
      <c r="I188" s="43"/>
    </row>
    <row r="189" spans="1:11" ht="30" customHeight="1" outlineLevel="5" x14ac:dyDescent="0.2">
      <c r="A189" s="15" t="s">
        <v>199</v>
      </c>
      <c r="B189" s="19" t="s">
        <v>162</v>
      </c>
      <c r="C189" s="7" t="s">
        <v>101</v>
      </c>
      <c r="D189" s="7" t="s">
        <v>93</v>
      </c>
      <c r="E189" s="7" t="s">
        <v>102</v>
      </c>
      <c r="F189" s="7" t="s">
        <v>2</v>
      </c>
      <c r="G189" s="108">
        <f t="shared" ref="G189:H192" si="18">G190</f>
        <v>3580000</v>
      </c>
      <c r="H189" s="108">
        <f t="shared" si="18"/>
        <v>3580000</v>
      </c>
      <c r="I189" s="43"/>
    </row>
    <row r="190" spans="1:11" ht="36.75" customHeight="1" x14ac:dyDescent="0.2">
      <c r="A190" s="15" t="s">
        <v>200</v>
      </c>
      <c r="B190" s="19" t="s">
        <v>162</v>
      </c>
      <c r="C190" s="7" t="s">
        <v>101</v>
      </c>
      <c r="D190" s="7" t="s">
        <v>93</v>
      </c>
      <c r="E190" s="7" t="s">
        <v>145</v>
      </c>
      <c r="F190" s="7" t="s">
        <v>2</v>
      </c>
      <c r="G190" s="108">
        <f t="shared" si="18"/>
        <v>3580000</v>
      </c>
      <c r="H190" s="108">
        <f t="shared" si="18"/>
        <v>3580000</v>
      </c>
      <c r="I190" s="43"/>
    </row>
    <row r="191" spans="1:11" ht="41.25" customHeight="1" x14ac:dyDescent="0.2">
      <c r="A191" s="16" t="s">
        <v>226</v>
      </c>
      <c r="B191" s="19" t="s">
        <v>162</v>
      </c>
      <c r="C191" s="7" t="s">
        <v>101</v>
      </c>
      <c r="D191" s="7" t="s">
        <v>93</v>
      </c>
      <c r="E191" s="3" t="s">
        <v>127</v>
      </c>
      <c r="F191" s="3" t="s">
        <v>2</v>
      </c>
      <c r="G191" s="50">
        <f t="shared" si="18"/>
        <v>3580000</v>
      </c>
      <c r="H191" s="50">
        <f t="shared" si="18"/>
        <v>3580000</v>
      </c>
      <c r="I191" s="43"/>
    </row>
    <row r="192" spans="1:11" ht="69.75" customHeight="1" x14ac:dyDescent="0.2">
      <c r="A192" s="15" t="s">
        <v>185</v>
      </c>
      <c r="B192" s="19" t="s">
        <v>162</v>
      </c>
      <c r="C192" s="7" t="s">
        <v>101</v>
      </c>
      <c r="D192" s="7" t="s">
        <v>93</v>
      </c>
      <c r="E192" s="3" t="s">
        <v>127</v>
      </c>
      <c r="F192" s="3" t="s">
        <v>68</v>
      </c>
      <c r="G192" s="50">
        <f t="shared" si="18"/>
        <v>3580000</v>
      </c>
      <c r="H192" s="50">
        <f t="shared" si="18"/>
        <v>3580000</v>
      </c>
      <c r="I192" s="43"/>
    </row>
    <row r="193" spans="1:10" ht="33.75" customHeight="1" x14ac:dyDescent="0.2">
      <c r="A193" s="15" t="s">
        <v>232</v>
      </c>
      <c r="B193" s="19" t="s">
        <v>162</v>
      </c>
      <c r="C193" s="7" t="s">
        <v>101</v>
      </c>
      <c r="D193" s="7" t="s">
        <v>93</v>
      </c>
      <c r="E193" s="3" t="s">
        <v>127</v>
      </c>
      <c r="F193" s="3" t="s">
        <v>5</v>
      </c>
      <c r="G193" s="50">
        <v>3580000</v>
      </c>
      <c r="H193" s="50">
        <v>3580000</v>
      </c>
      <c r="I193" s="43"/>
      <c r="J193" s="48"/>
    </row>
    <row r="194" spans="1:10" ht="30.75" customHeight="1" x14ac:dyDescent="0.2">
      <c r="A194" s="6" t="s">
        <v>4</v>
      </c>
      <c r="B194" s="19" t="s">
        <v>162</v>
      </c>
      <c r="C194" s="7" t="s">
        <v>101</v>
      </c>
      <c r="D194" s="7" t="s">
        <v>93</v>
      </c>
      <c r="E194" s="3" t="s">
        <v>64</v>
      </c>
      <c r="F194" s="3" t="s">
        <v>2</v>
      </c>
      <c r="G194" s="77">
        <f t="shared" ref="G194:H197" si="19">G195</f>
        <v>2021924</v>
      </c>
      <c r="H194" s="77">
        <f t="shared" si="19"/>
        <v>2096497</v>
      </c>
      <c r="I194" s="43"/>
    </row>
    <row r="195" spans="1:10" ht="31.5" customHeight="1" x14ac:dyDescent="0.2">
      <c r="A195" s="6" t="s">
        <v>65</v>
      </c>
      <c r="B195" s="19" t="s">
        <v>162</v>
      </c>
      <c r="C195" s="7" t="s">
        <v>101</v>
      </c>
      <c r="D195" s="7" t="s">
        <v>93</v>
      </c>
      <c r="E195" s="3" t="s">
        <v>66</v>
      </c>
      <c r="F195" s="3" t="s">
        <v>2</v>
      </c>
      <c r="G195" s="77">
        <f t="shared" si="19"/>
        <v>2021924</v>
      </c>
      <c r="H195" s="77">
        <f t="shared" si="19"/>
        <v>2096497</v>
      </c>
      <c r="I195" s="43"/>
    </row>
    <row r="196" spans="1:10" ht="42" customHeight="1" x14ac:dyDescent="0.2">
      <c r="A196" s="6" t="s">
        <v>177</v>
      </c>
      <c r="B196" s="19" t="s">
        <v>162</v>
      </c>
      <c r="C196" s="7" t="s">
        <v>101</v>
      </c>
      <c r="D196" s="7" t="s">
        <v>93</v>
      </c>
      <c r="E196" s="3" t="s">
        <v>178</v>
      </c>
      <c r="F196" s="3" t="s">
        <v>2</v>
      </c>
      <c r="G196" s="77">
        <f>G197+G199</f>
        <v>2021924</v>
      </c>
      <c r="H196" s="77">
        <f>H197+H199</f>
        <v>2096497</v>
      </c>
      <c r="I196" s="43"/>
    </row>
    <row r="197" spans="1:10" ht="67.5" customHeight="1" x14ac:dyDescent="0.2">
      <c r="A197" s="6" t="s">
        <v>179</v>
      </c>
      <c r="B197" s="19" t="s">
        <v>162</v>
      </c>
      <c r="C197" s="7" t="s">
        <v>101</v>
      </c>
      <c r="D197" s="7" t="s">
        <v>93</v>
      </c>
      <c r="E197" s="3" t="s">
        <v>178</v>
      </c>
      <c r="F197" s="3" t="s">
        <v>68</v>
      </c>
      <c r="G197" s="77">
        <f t="shared" si="19"/>
        <v>1469722</v>
      </c>
      <c r="H197" s="77">
        <f t="shared" si="19"/>
        <v>1523929</v>
      </c>
      <c r="I197" s="43"/>
    </row>
    <row r="198" spans="1:10" ht="29.25" customHeight="1" x14ac:dyDescent="0.2">
      <c r="A198" s="6" t="s">
        <v>232</v>
      </c>
      <c r="B198" s="19" t="s">
        <v>162</v>
      </c>
      <c r="C198" s="7" t="s">
        <v>101</v>
      </c>
      <c r="D198" s="7" t="s">
        <v>93</v>
      </c>
      <c r="E198" s="3" t="s">
        <v>178</v>
      </c>
      <c r="F198" s="3" t="s">
        <v>5</v>
      </c>
      <c r="G198" s="77">
        <v>1469722</v>
      </c>
      <c r="H198" s="77">
        <v>1523929</v>
      </c>
      <c r="I198" s="43"/>
    </row>
    <row r="199" spans="1:10" ht="28.5" customHeight="1" x14ac:dyDescent="0.2">
      <c r="A199" s="6" t="s">
        <v>256</v>
      </c>
      <c r="B199" s="19" t="s">
        <v>162</v>
      </c>
      <c r="C199" s="3" t="s">
        <v>274</v>
      </c>
      <c r="D199" s="3" t="s">
        <v>93</v>
      </c>
      <c r="E199" s="3" t="s">
        <v>178</v>
      </c>
      <c r="F199" s="3" t="s">
        <v>75</v>
      </c>
      <c r="G199" s="77">
        <f>G200</f>
        <v>552202</v>
      </c>
      <c r="H199" s="77">
        <f>H200</f>
        <v>572568</v>
      </c>
      <c r="I199" s="43"/>
    </row>
    <row r="200" spans="1:10" ht="33" customHeight="1" x14ac:dyDescent="0.2">
      <c r="A200" s="6" t="s">
        <v>76</v>
      </c>
      <c r="B200" s="19" t="s">
        <v>162</v>
      </c>
      <c r="C200" s="3" t="s">
        <v>101</v>
      </c>
      <c r="D200" s="3" t="s">
        <v>93</v>
      </c>
      <c r="E200" s="3" t="s">
        <v>178</v>
      </c>
      <c r="F200" s="3" t="s">
        <v>8</v>
      </c>
      <c r="G200" s="64">
        <v>552202</v>
      </c>
      <c r="H200" s="64">
        <v>572568</v>
      </c>
      <c r="I200" s="43"/>
    </row>
    <row r="201" spans="1:10" ht="28.5" customHeight="1" x14ac:dyDescent="0.2">
      <c r="A201" s="14" t="s">
        <v>30</v>
      </c>
      <c r="B201" s="19" t="s">
        <v>162</v>
      </c>
      <c r="C201" s="7" t="s">
        <v>92</v>
      </c>
      <c r="D201" s="7" t="s">
        <v>61</v>
      </c>
      <c r="E201" s="7" t="s">
        <v>62</v>
      </c>
      <c r="F201" s="7" t="s">
        <v>2</v>
      </c>
      <c r="G201" s="109">
        <f t="shared" ref="G201:H206" si="20">G202</f>
        <v>2078000</v>
      </c>
      <c r="H201" s="109">
        <f t="shared" si="20"/>
        <v>2078000</v>
      </c>
      <c r="I201" s="43"/>
    </row>
    <row r="202" spans="1:10" ht="19.5" customHeight="1" x14ac:dyDescent="0.2">
      <c r="A202" s="15" t="s">
        <v>32</v>
      </c>
      <c r="B202" s="19" t="s">
        <v>162</v>
      </c>
      <c r="C202" s="7" t="s">
        <v>92</v>
      </c>
      <c r="D202" s="7" t="s">
        <v>73</v>
      </c>
      <c r="E202" s="7" t="s">
        <v>62</v>
      </c>
      <c r="F202" s="7" t="s">
        <v>2</v>
      </c>
      <c r="G202" s="110">
        <f t="shared" si="20"/>
        <v>2078000</v>
      </c>
      <c r="H202" s="110">
        <f t="shared" si="20"/>
        <v>2078000</v>
      </c>
      <c r="I202" s="43"/>
    </row>
    <row r="203" spans="1:10" ht="43.5" customHeight="1" x14ac:dyDescent="0.2">
      <c r="A203" s="15" t="s">
        <v>201</v>
      </c>
      <c r="B203" s="19" t="s">
        <v>162</v>
      </c>
      <c r="C203" s="7" t="s">
        <v>92</v>
      </c>
      <c r="D203" s="7" t="s">
        <v>73</v>
      </c>
      <c r="E203" s="7" t="s">
        <v>120</v>
      </c>
      <c r="F203" s="7" t="s">
        <v>2</v>
      </c>
      <c r="G203" s="109">
        <f t="shared" si="20"/>
        <v>2078000</v>
      </c>
      <c r="H203" s="109">
        <f t="shared" si="20"/>
        <v>2078000</v>
      </c>
      <c r="I203" s="43"/>
    </row>
    <row r="204" spans="1:10" ht="30" customHeight="1" x14ac:dyDescent="0.2">
      <c r="A204" s="15" t="s">
        <v>147</v>
      </c>
      <c r="B204" s="19" t="s">
        <v>162</v>
      </c>
      <c r="C204" s="7" t="s">
        <v>92</v>
      </c>
      <c r="D204" s="7" t="s">
        <v>73</v>
      </c>
      <c r="E204" s="7" t="s">
        <v>148</v>
      </c>
      <c r="F204" s="7" t="s">
        <v>2</v>
      </c>
      <c r="G204" s="109">
        <f t="shared" si="20"/>
        <v>2078000</v>
      </c>
      <c r="H204" s="109">
        <f t="shared" si="20"/>
        <v>2078000</v>
      </c>
      <c r="I204" s="43"/>
    </row>
    <row r="205" spans="1:10" ht="48.75" customHeight="1" x14ac:dyDescent="0.2">
      <c r="A205" s="16" t="s">
        <v>226</v>
      </c>
      <c r="B205" s="19" t="s">
        <v>162</v>
      </c>
      <c r="C205" s="7" t="s">
        <v>92</v>
      </c>
      <c r="D205" s="7" t="s">
        <v>73</v>
      </c>
      <c r="E205" s="7" t="s">
        <v>138</v>
      </c>
      <c r="F205" s="7" t="s">
        <v>2</v>
      </c>
      <c r="G205" s="50">
        <f t="shared" si="20"/>
        <v>2078000</v>
      </c>
      <c r="H205" s="50">
        <f t="shared" si="20"/>
        <v>2078000</v>
      </c>
      <c r="I205" s="43"/>
    </row>
    <row r="206" spans="1:10" ht="67.5" customHeight="1" x14ac:dyDescent="0.2">
      <c r="A206" s="15" t="s">
        <v>185</v>
      </c>
      <c r="B206" s="19" t="s">
        <v>162</v>
      </c>
      <c r="C206" s="7" t="s">
        <v>92</v>
      </c>
      <c r="D206" s="7" t="s">
        <v>73</v>
      </c>
      <c r="E206" s="7" t="s">
        <v>138</v>
      </c>
      <c r="F206" s="7" t="s">
        <v>68</v>
      </c>
      <c r="G206" s="50">
        <f t="shared" si="20"/>
        <v>2078000</v>
      </c>
      <c r="H206" s="50">
        <f t="shared" si="20"/>
        <v>2078000</v>
      </c>
      <c r="I206" s="43"/>
    </row>
    <row r="207" spans="1:10" ht="28.5" customHeight="1" x14ac:dyDescent="0.2">
      <c r="A207" s="15" t="s">
        <v>232</v>
      </c>
      <c r="B207" s="19" t="s">
        <v>162</v>
      </c>
      <c r="C207" s="7" t="s">
        <v>92</v>
      </c>
      <c r="D207" s="7" t="s">
        <v>73</v>
      </c>
      <c r="E207" s="7" t="s">
        <v>138</v>
      </c>
      <c r="F207" s="7" t="s">
        <v>5</v>
      </c>
      <c r="G207" s="50">
        <v>2078000</v>
      </c>
      <c r="H207" s="50">
        <v>2078000</v>
      </c>
      <c r="I207" s="43"/>
    </row>
    <row r="208" spans="1:10" x14ac:dyDescent="0.2">
      <c r="A208" s="16" t="s">
        <v>33</v>
      </c>
      <c r="B208" s="19" t="s">
        <v>162</v>
      </c>
      <c r="C208" s="3" t="s">
        <v>135</v>
      </c>
      <c r="D208" s="3" t="s">
        <v>61</v>
      </c>
      <c r="E208" s="3" t="s">
        <v>62</v>
      </c>
      <c r="F208" s="3" t="s">
        <v>2</v>
      </c>
      <c r="G208" s="9">
        <f>G209+G215</f>
        <v>50085244.560000002</v>
      </c>
      <c r="H208" s="9">
        <f>H209+H215</f>
        <v>50559840.289999999</v>
      </c>
      <c r="I208" s="43"/>
    </row>
    <row r="209" spans="1:9" x14ac:dyDescent="0.2">
      <c r="A209" s="15" t="s">
        <v>34</v>
      </c>
      <c r="B209" s="19" t="s">
        <v>162</v>
      </c>
      <c r="C209" s="3" t="s">
        <v>135</v>
      </c>
      <c r="D209" s="3" t="s">
        <v>60</v>
      </c>
      <c r="E209" s="3" t="s">
        <v>62</v>
      </c>
      <c r="F209" s="3" t="s">
        <v>2</v>
      </c>
      <c r="G209" s="50">
        <f>G210</f>
        <v>2085710</v>
      </c>
      <c r="H209" s="50">
        <f>H210</f>
        <v>2085710</v>
      </c>
      <c r="I209" s="43"/>
    </row>
    <row r="210" spans="1:9" ht="25.5" x14ac:dyDescent="0.2">
      <c r="A210" s="17" t="s">
        <v>4</v>
      </c>
      <c r="B210" s="19" t="s">
        <v>162</v>
      </c>
      <c r="C210" s="3" t="s">
        <v>135</v>
      </c>
      <c r="D210" s="3" t="s">
        <v>60</v>
      </c>
      <c r="E210" s="3" t="s">
        <v>64</v>
      </c>
      <c r="F210" s="3" t="s">
        <v>2</v>
      </c>
      <c r="G210" s="50">
        <f>G212</f>
        <v>2085710</v>
      </c>
      <c r="H210" s="50">
        <f>H212</f>
        <v>2085710</v>
      </c>
      <c r="I210" s="43"/>
    </row>
    <row r="211" spans="1:9" ht="25.5" x14ac:dyDescent="0.2">
      <c r="A211" s="17" t="s">
        <v>65</v>
      </c>
      <c r="B211" s="19" t="s">
        <v>162</v>
      </c>
      <c r="C211" s="3" t="s">
        <v>135</v>
      </c>
      <c r="D211" s="3" t="s">
        <v>60</v>
      </c>
      <c r="E211" s="3" t="s">
        <v>66</v>
      </c>
      <c r="F211" s="3" t="s">
        <v>2</v>
      </c>
      <c r="G211" s="50">
        <f>G212</f>
        <v>2085710</v>
      </c>
      <c r="H211" s="50">
        <f>H212</f>
        <v>2085710</v>
      </c>
      <c r="I211" s="43"/>
    </row>
    <row r="212" spans="1:9" x14ac:dyDescent="0.2">
      <c r="A212" s="15" t="s">
        <v>35</v>
      </c>
      <c r="B212" s="19" t="s">
        <v>162</v>
      </c>
      <c r="C212" s="3" t="s">
        <v>135</v>
      </c>
      <c r="D212" s="3" t="s">
        <v>60</v>
      </c>
      <c r="E212" s="3" t="s">
        <v>136</v>
      </c>
      <c r="F212" s="3" t="s">
        <v>2</v>
      </c>
      <c r="G212" s="50">
        <f>G214</f>
        <v>2085710</v>
      </c>
      <c r="H212" s="50">
        <f>H214</f>
        <v>2085710</v>
      </c>
      <c r="I212" s="43"/>
    </row>
    <row r="213" spans="1:9" ht="15.75" customHeight="1" x14ac:dyDescent="0.2">
      <c r="A213" s="15" t="s">
        <v>124</v>
      </c>
      <c r="B213" s="19" t="s">
        <v>162</v>
      </c>
      <c r="C213" s="3" t="s">
        <v>135</v>
      </c>
      <c r="D213" s="3" t="s">
        <v>60</v>
      </c>
      <c r="E213" s="3" t="s">
        <v>136</v>
      </c>
      <c r="F213" s="3" t="s">
        <v>125</v>
      </c>
      <c r="G213" s="50">
        <f>G214</f>
        <v>2085710</v>
      </c>
      <c r="H213" s="50">
        <f>H214</f>
        <v>2085710</v>
      </c>
      <c r="I213" s="43"/>
    </row>
    <row r="214" spans="1:9" ht="17.25" customHeight="1" x14ac:dyDescent="0.2">
      <c r="A214" s="15" t="s">
        <v>36</v>
      </c>
      <c r="B214" s="19" t="s">
        <v>162</v>
      </c>
      <c r="C214" s="3" t="s">
        <v>135</v>
      </c>
      <c r="D214" s="3" t="s">
        <v>60</v>
      </c>
      <c r="E214" s="3" t="s">
        <v>136</v>
      </c>
      <c r="F214" s="3" t="s">
        <v>37</v>
      </c>
      <c r="G214" s="50">
        <v>2085710</v>
      </c>
      <c r="H214" s="50">
        <v>2085710</v>
      </c>
      <c r="I214" s="43"/>
    </row>
    <row r="215" spans="1:9" ht="17.25" customHeight="1" x14ac:dyDescent="0.2">
      <c r="A215" s="15" t="s">
        <v>38</v>
      </c>
      <c r="B215" s="19" t="s">
        <v>162</v>
      </c>
      <c r="C215" s="3" t="s">
        <v>135</v>
      </c>
      <c r="D215" s="3" t="s">
        <v>73</v>
      </c>
      <c r="E215" s="3" t="s">
        <v>62</v>
      </c>
      <c r="F215" s="3" t="s">
        <v>2</v>
      </c>
      <c r="G215" s="9">
        <f>G216+G226</f>
        <v>47999534.560000002</v>
      </c>
      <c r="H215" s="9">
        <f>H216+H226</f>
        <v>48474130.289999999</v>
      </c>
      <c r="I215" s="43"/>
    </row>
    <row r="216" spans="1:9" ht="33" customHeight="1" x14ac:dyDescent="0.2">
      <c r="A216" s="6" t="s">
        <v>215</v>
      </c>
      <c r="B216" s="19" t="s">
        <v>162</v>
      </c>
      <c r="C216" s="3" t="s">
        <v>135</v>
      </c>
      <c r="D216" s="3" t="s">
        <v>73</v>
      </c>
      <c r="E216" s="3" t="s">
        <v>140</v>
      </c>
      <c r="F216" s="3" t="s">
        <v>2</v>
      </c>
      <c r="G216" s="9">
        <f t="shared" ref="G216:H216" si="21">G217</f>
        <v>27087900.850000001</v>
      </c>
      <c r="H216" s="9">
        <f t="shared" si="21"/>
        <v>27087900.850000001</v>
      </c>
      <c r="I216" s="43"/>
    </row>
    <row r="217" spans="1:9" ht="45.75" customHeight="1" x14ac:dyDescent="0.2">
      <c r="A217" s="6" t="s">
        <v>204</v>
      </c>
      <c r="B217" s="19" t="s">
        <v>162</v>
      </c>
      <c r="C217" s="3" t="s">
        <v>135</v>
      </c>
      <c r="D217" s="3" t="s">
        <v>73</v>
      </c>
      <c r="E217" s="3" t="s">
        <v>216</v>
      </c>
      <c r="F217" s="3" t="s">
        <v>2</v>
      </c>
      <c r="G217" s="9">
        <f>G218+G223</f>
        <v>27087900.850000001</v>
      </c>
      <c r="H217" s="9">
        <f>H218+H223</f>
        <v>27087900.850000001</v>
      </c>
      <c r="I217" s="43"/>
    </row>
    <row r="218" spans="1:9" ht="57" customHeight="1" x14ac:dyDescent="0.2">
      <c r="A218" s="6" t="s">
        <v>182</v>
      </c>
      <c r="B218" s="19" t="s">
        <v>162</v>
      </c>
      <c r="C218" s="3" t="s">
        <v>135</v>
      </c>
      <c r="D218" s="3" t="s">
        <v>73</v>
      </c>
      <c r="E218" s="3" t="s">
        <v>217</v>
      </c>
      <c r="F218" s="3" t="s">
        <v>2</v>
      </c>
      <c r="G218" s="65">
        <f>G219+G221</f>
        <v>14116244.02</v>
      </c>
      <c r="H218" s="65">
        <f>H219+H221</f>
        <v>14116244.02</v>
      </c>
      <c r="I218" s="43"/>
    </row>
    <row r="219" spans="1:9" ht="28.5" customHeight="1" x14ac:dyDescent="0.2">
      <c r="A219" s="6" t="s">
        <v>256</v>
      </c>
      <c r="B219" s="19" t="s">
        <v>162</v>
      </c>
      <c r="C219" s="3" t="s">
        <v>135</v>
      </c>
      <c r="D219" s="3" t="s">
        <v>73</v>
      </c>
      <c r="E219" s="3" t="s">
        <v>217</v>
      </c>
      <c r="F219" s="3" t="s">
        <v>75</v>
      </c>
      <c r="G219" s="65">
        <f>G220</f>
        <v>1083516.03</v>
      </c>
      <c r="H219" s="65">
        <f>H220</f>
        <v>1083516.03</v>
      </c>
      <c r="I219" s="43"/>
    </row>
    <row r="220" spans="1:9" ht="33" customHeight="1" x14ac:dyDescent="0.2">
      <c r="A220" s="6" t="s">
        <v>76</v>
      </c>
      <c r="B220" s="19" t="s">
        <v>162</v>
      </c>
      <c r="C220" s="3" t="s">
        <v>135</v>
      </c>
      <c r="D220" s="3" t="s">
        <v>73</v>
      </c>
      <c r="E220" s="3" t="s">
        <v>217</v>
      </c>
      <c r="F220" s="3" t="s">
        <v>8</v>
      </c>
      <c r="G220" s="66">
        <v>1083516.03</v>
      </c>
      <c r="H220" s="66">
        <v>1083516.03</v>
      </c>
      <c r="I220" s="43"/>
    </row>
    <row r="221" spans="1:9" ht="30" customHeight="1" x14ac:dyDescent="0.2">
      <c r="A221" s="6" t="s">
        <v>172</v>
      </c>
      <c r="B221" s="19" t="s">
        <v>162</v>
      </c>
      <c r="C221" s="3" t="s">
        <v>135</v>
      </c>
      <c r="D221" s="3" t="s">
        <v>73</v>
      </c>
      <c r="E221" s="3" t="s">
        <v>217</v>
      </c>
      <c r="F221" s="3" t="s">
        <v>173</v>
      </c>
      <c r="G221" s="65">
        <f>G222</f>
        <v>13032727.99</v>
      </c>
      <c r="H221" s="65">
        <f>H222</f>
        <v>13032727.99</v>
      </c>
      <c r="I221" s="43"/>
    </row>
    <row r="222" spans="1:9" ht="18" customHeight="1" x14ac:dyDescent="0.2">
      <c r="A222" s="6" t="s">
        <v>174</v>
      </c>
      <c r="B222" s="19" t="s">
        <v>162</v>
      </c>
      <c r="C222" s="3" t="s">
        <v>135</v>
      </c>
      <c r="D222" s="3" t="s">
        <v>73</v>
      </c>
      <c r="E222" s="3" t="s">
        <v>217</v>
      </c>
      <c r="F222" s="3" t="s">
        <v>175</v>
      </c>
      <c r="G222" s="65">
        <v>13032727.99</v>
      </c>
      <c r="H222" s="65">
        <v>13032727.99</v>
      </c>
      <c r="I222" s="43"/>
    </row>
    <row r="223" spans="1:9" ht="55.5" customHeight="1" x14ac:dyDescent="0.2">
      <c r="A223" s="70" t="s">
        <v>261</v>
      </c>
      <c r="B223" s="71" t="s">
        <v>162</v>
      </c>
      <c r="C223" s="56" t="s">
        <v>135</v>
      </c>
      <c r="D223" s="56" t="s">
        <v>73</v>
      </c>
      <c r="E223" s="56" t="s">
        <v>262</v>
      </c>
      <c r="F223" s="56" t="s">
        <v>2</v>
      </c>
      <c r="G223" s="64">
        <f>G224</f>
        <v>12971656.83</v>
      </c>
      <c r="H223" s="69">
        <f>H224</f>
        <v>12971656.83</v>
      </c>
      <c r="I223" s="68"/>
    </row>
    <row r="224" spans="1:9" ht="34.5" customHeight="1" x14ac:dyDescent="0.2">
      <c r="A224" s="70" t="s">
        <v>263</v>
      </c>
      <c r="B224" s="71" t="s">
        <v>162</v>
      </c>
      <c r="C224" s="56" t="s">
        <v>135</v>
      </c>
      <c r="D224" s="56" t="s">
        <v>73</v>
      </c>
      <c r="E224" s="56" t="s">
        <v>262</v>
      </c>
      <c r="F224" s="56" t="s">
        <v>173</v>
      </c>
      <c r="G224" s="64">
        <f>G225</f>
        <v>12971656.83</v>
      </c>
      <c r="H224" s="69">
        <f>H225</f>
        <v>12971656.83</v>
      </c>
      <c r="I224" s="68"/>
    </row>
    <row r="225" spans="1:9" ht="15" customHeight="1" x14ac:dyDescent="0.2">
      <c r="A225" s="70" t="s">
        <v>174</v>
      </c>
      <c r="B225" s="71" t="s">
        <v>162</v>
      </c>
      <c r="C225" s="56" t="s">
        <v>135</v>
      </c>
      <c r="D225" s="56" t="s">
        <v>73</v>
      </c>
      <c r="E225" s="56" t="s">
        <v>262</v>
      </c>
      <c r="F225" s="56" t="s">
        <v>175</v>
      </c>
      <c r="G225" s="64">
        <v>12971656.83</v>
      </c>
      <c r="H225" s="69">
        <v>12971656.83</v>
      </c>
      <c r="I225" s="68"/>
    </row>
    <row r="226" spans="1:9" ht="26.25" customHeight="1" x14ac:dyDescent="0.2">
      <c r="A226" s="6" t="s">
        <v>4</v>
      </c>
      <c r="B226" s="19" t="s">
        <v>162</v>
      </c>
      <c r="C226" s="3" t="s">
        <v>135</v>
      </c>
      <c r="D226" s="3" t="s">
        <v>73</v>
      </c>
      <c r="E226" s="3" t="s">
        <v>64</v>
      </c>
      <c r="F226" s="3" t="s">
        <v>2</v>
      </c>
      <c r="G226" s="9">
        <f>G227</f>
        <v>20911633.710000001</v>
      </c>
      <c r="H226" s="9">
        <f>H227</f>
        <v>21386229.439999998</v>
      </c>
      <c r="I226" s="43"/>
    </row>
    <row r="227" spans="1:9" ht="32.25" customHeight="1" x14ac:dyDescent="0.2">
      <c r="A227" s="6" t="s">
        <v>65</v>
      </c>
      <c r="B227" s="19" t="s">
        <v>162</v>
      </c>
      <c r="C227" s="3" t="s">
        <v>135</v>
      </c>
      <c r="D227" s="3" t="s">
        <v>73</v>
      </c>
      <c r="E227" s="3" t="s">
        <v>66</v>
      </c>
      <c r="F227" s="3" t="s">
        <v>2</v>
      </c>
      <c r="G227" s="9">
        <f>G228+G231</f>
        <v>20911633.710000001</v>
      </c>
      <c r="H227" s="9">
        <f>H228+H231</f>
        <v>21386229.439999998</v>
      </c>
      <c r="I227" s="43"/>
    </row>
    <row r="228" spans="1:9" ht="50.25" customHeight="1" x14ac:dyDescent="0.2">
      <c r="A228" s="6" t="s">
        <v>218</v>
      </c>
      <c r="B228" s="19" t="s">
        <v>162</v>
      </c>
      <c r="C228" s="3" t="s">
        <v>135</v>
      </c>
      <c r="D228" s="3" t="s">
        <v>73</v>
      </c>
      <c r="E228" s="3" t="s">
        <v>220</v>
      </c>
      <c r="F228" s="3" t="s">
        <v>2</v>
      </c>
      <c r="G228" s="77">
        <f>G229</f>
        <v>1101052.23</v>
      </c>
      <c r="H228" s="77">
        <f>H229</f>
        <v>930904.54</v>
      </c>
      <c r="I228" s="43"/>
    </row>
    <row r="229" spans="1:9" ht="18" customHeight="1" x14ac:dyDescent="0.2">
      <c r="A229" s="6" t="s">
        <v>124</v>
      </c>
      <c r="B229" s="19" t="s">
        <v>162</v>
      </c>
      <c r="C229" s="3" t="s">
        <v>135</v>
      </c>
      <c r="D229" s="3" t="s">
        <v>73</v>
      </c>
      <c r="E229" s="3" t="s">
        <v>220</v>
      </c>
      <c r="F229" s="3" t="s">
        <v>125</v>
      </c>
      <c r="G229" s="77">
        <f>G230</f>
        <v>1101052.23</v>
      </c>
      <c r="H229" s="77">
        <f>H230</f>
        <v>930904.54</v>
      </c>
      <c r="I229" s="43"/>
    </row>
    <row r="230" spans="1:9" ht="18" customHeight="1" x14ac:dyDescent="0.2">
      <c r="A230" s="6" t="s">
        <v>36</v>
      </c>
      <c r="B230" s="19" t="s">
        <v>162</v>
      </c>
      <c r="C230" s="3" t="s">
        <v>135</v>
      </c>
      <c r="D230" s="3" t="s">
        <v>73</v>
      </c>
      <c r="E230" s="3" t="s">
        <v>220</v>
      </c>
      <c r="F230" s="3" t="s">
        <v>37</v>
      </c>
      <c r="G230" s="77">
        <v>1101052.23</v>
      </c>
      <c r="H230" s="77">
        <v>930904.54</v>
      </c>
      <c r="I230" s="43"/>
    </row>
    <row r="231" spans="1:9" ht="60.75" customHeight="1" x14ac:dyDescent="0.2">
      <c r="A231" s="6" t="s">
        <v>219</v>
      </c>
      <c r="B231" s="19" t="s">
        <v>162</v>
      </c>
      <c r="C231" s="3" t="s">
        <v>135</v>
      </c>
      <c r="D231" s="3" t="s">
        <v>73</v>
      </c>
      <c r="E231" s="3" t="s">
        <v>221</v>
      </c>
      <c r="F231" s="3" t="s">
        <v>2</v>
      </c>
      <c r="G231" s="77">
        <f>G232+G234</f>
        <v>19810581.48</v>
      </c>
      <c r="H231" s="77">
        <f>H232+H234</f>
        <v>20455324.899999999</v>
      </c>
      <c r="I231" s="43"/>
    </row>
    <row r="232" spans="1:9" ht="33.75" customHeight="1" x14ac:dyDescent="0.2">
      <c r="A232" s="6" t="s">
        <v>256</v>
      </c>
      <c r="B232" s="19" t="s">
        <v>162</v>
      </c>
      <c r="C232" s="3" t="s">
        <v>135</v>
      </c>
      <c r="D232" s="3" t="s">
        <v>73</v>
      </c>
      <c r="E232" s="3" t="s">
        <v>221</v>
      </c>
      <c r="F232" s="3" t="s">
        <v>75</v>
      </c>
      <c r="G232" s="77">
        <f>G233</f>
        <v>200000</v>
      </c>
      <c r="H232" s="77">
        <f>H233</f>
        <v>200000</v>
      </c>
      <c r="I232" s="43"/>
    </row>
    <row r="233" spans="1:9" ht="29.25" customHeight="1" x14ac:dyDescent="0.2">
      <c r="A233" s="6" t="s">
        <v>76</v>
      </c>
      <c r="B233" s="19" t="s">
        <v>162</v>
      </c>
      <c r="C233" s="3" t="s">
        <v>135</v>
      </c>
      <c r="D233" s="3" t="s">
        <v>73</v>
      </c>
      <c r="E233" s="3" t="s">
        <v>221</v>
      </c>
      <c r="F233" s="3" t="s">
        <v>8</v>
      </c>
      <c r="G233" s="77">
        <v>200000</v>
      </c>
      <c r="H233" s="77">
        <v>200000</v>
      </c>
      <c r="I233" s="43"/>
    </row>
    <row r="234" spans="1:9" ht="18" customHeight="1" x14ac:dyDescent="0.2">
      <c r="A234" s="6" t="s">
        <v>124</v>
      </c>
      <c r="B234" s="19" t="s">
        <v>162</v>
      </c>
      <c r="C234" s="3" t="s">
        <v>135</v>
      </c>
      <c r="D234" s="3" t="s">
        <v>73</v>
      </c>
      <c r="E234" s="3" t="s">
        <v>221</v>
      </c>
      <c r="F234" s="3" t="s">
        <v>125</v>
      </c>
      <c r="G234" s="77">
        <f>G235</f>
        <v>19610581.48</v>
      </c>
      <c r="H234" s="77">
        <f>H235</f>
        <v>20255324.899999999</v>
      </c>
      <c r="I234" s="43"/>
    </row>
    <row r="235" spans="1:9" ht="30" customHeight="1" x14ac:dyDescent="0.2">
      <c r="A235" s="6" t="s">
        <v>45</v>
      </c>
      <c r="B235" s="19" t="s">
        <v>162</v>
      </c>
      <c r="C235" s="3" t="s">
        <v>135</v>
      </c>
      <c r="D235" s="3" t="s">
        <v>73</v>
      </c>
      <c r="E235" s="3" t="s">
        <v>221</v>
      </c>
      <c r="F235" s="3" t="s">
        <v>46</v>
      </c>
      <c r="G235" s="77">
        <v>19610581.48</v>
      </c>
      <c r="H235" s="77">
        <v>20255324.899999999</v>
      </c>
      <c r="I235" s="43"/>
    </row>
    <row r="236" spans="1:9" s="63" customFormat="1" x14ac:dyDescent="0.2">
      <c r="A236" s="41" t="s">
        <v>248</v>
      </c>
      <c r="B236" s="42" t="s">
        <v>162</v>
      </c>
      <c r="C236" s="42" t="s">
        <v>80</v>
      </c>
      <c r="D236" s="42" t="s">
        <v>61</v>
      </c>
      <c r="E236" s="42" t="s">
        <v>62</v>
      </c>
      <c r="F236" s="42" t="s">
        <v>2</v>
      </c>
      <c r="G236" s="87">
        <f t="shared" ref="G236:G248" si="22">G237</f>
        <v>587951</v>
      </c>
      <c r="H236" s="88">
        <f>H237</f>
        <v>131639.91</v>
      </c>
    </row>
    <row r="237" spans="1:9" s="63" customFormat="1" x14ac:dyDescent="0.2">
      <c r="A237" s="41" t="s">
        <v>249</v>
      </c>
      <c r="B237" s="42" t="s">
        <v>162</v>
      </c>
      <c r="C237" s="42" t="s">
        <v>80</v>
      </c>
      <c r="D237" s="42" t="s">
        <v>63</v>
      </c>
      <c r="E237" s="42" t="s">
        <v>62</v>
      </c>
      <c r="F237" s="42" t="s">
        <v>2</v>
      </c>
      <c r="G237" s="87">
        <f t="shared" si="22"/>
        <v>587951</v>
      </c>
      <c r="H237" s="88">
        <f>H238</f>
        <v>131639.91</v>
      </c>
    </row>
    <row r="238" spans="1:9" s="63" customFormat="1" ht="25.5" x14ac:dyDescent="0.2">
      <c r="A238" s="41" t="s">
        <v>250</v>
      </c>
      <c r="B238" s="42" t="s">
        <v>162</v>
      </c>
      <c r="C238" s="42" t="s">
        <v>80</v>
      </c>
      <c r="D238" s="42" t="s">
        <v>63</v>
      </c>
      <c r="E238" s="42" t="s">
        <v>251</v>
      </c>
      <c r="F238" s="42" t="s">
        <v>2</v>
      </c>
      <c r="G238" s="87">
        <f>G247+G250+G239+G244</f>
        <v>587951</v>
      </c>
      <c r="H238" s="87">
        <f>H247+H250</f>
        <v>131639.91</v>
      </c>
    </row>
    <row r="239" spans="1:9" s="52" customFormat="1" ht="25.5" x14ac:dyDescent="0.2">
      <c r="A239" s="73" t="s">
        <v>345</v>
      </c>
      <c r="B239" s="71" t="s">
        <v>162</v>
      </c>
      <c r="C239" s="56" t="s">
        <v>80</v>
      </c>
      <c r="D239" s="56" t="s">
        <v>63</v>
      </c>
      <c r="E239" s="56" t="s">
        <v>346</v>
      </c>
      <c r="F239" s="56" t="s">
        <v>2</v>
      </c>
      <c r="G239" s="112">
        <f>G242+G240</f>
        <v>440000</v>
      </c>
      <c r="H239" s="54">
        <f>H240</f>
        <v>0</v>
      </c>
      <c r="I239" s="74"/>
    </row>
    <row r="240" spans="1:9" s="52" customFormat="1" ht="63.75" customHeight="1" x14ac:dyDescent="0.2">
      <c r="A240" s="57" t="s">
        <v>185</v>
      </c>
      <c r="B240" s="71" t="s">
        <v>162</v>
      </c>
      <c r="C240" s="56" t="s">
        <v>80</v>
      </c>
      <c r="D240" s="56" t="s">
        <v>63</v>
      </c>
      <c r="E240" s="56" t="s">
        <v>346</v>
      </c>
      <c r="F240" s="56" t="s">
        <v>68</v>
      </c>
      <c r="G240" s="112">
        <f>G241</f>
        <v>275000</v>
      </c>
      <c r="H240" s="54">
        <f>H241</f>
        <v>0</v>
      </c>
      <c r="I240" s="74"/>
    </row>
    <row r="241" spans="1:12" s="52" customFormat="1" ht="29.25" customHeight="1" x14ac:dyDescent="0.2">
      <c r="A241" s="57" t="s">
        <v>270</v>
      </c>
      <c r="B241" s="71" t="s">
        <v>162</v>
      </c>
      <c r="C241" s="56" t="s">
        <v>80</v>
      </c>
      <c r="D241" s="56" t="s">
        <v>63</v>
      </c>
      <c r="E241" s="56" t="s">
        <v>346</v>
      </c>
      <c r="F241" s="56" t="s">
        <v>5</v>
      </c>
      <c r="G241" s="113">
        <v>275000</v>
      </c>
      <c r="H241" s="54">
        <f>H242</f>
        <v>0</v>
      </c>
      <c r="I241" s="74"/>
    </row>
    <row r="242" spans="1:12" s="52" customFormat="1" ht="28.5" customHeight="1" x14ac:dyDescent="0.2">
      <c r="A242" s="57" t="s">
        <v>336</v>
      </c>
      <c r="B242" s="71" t="s">
        <v>162</v>
      </c>
      <c r="C242" s="56" t="s">
        <v>80</v>
      </c>
      <c r="D242" s="56" t="s">
        <v>63</v>
      </c>
      <c r="E242" s="56" t="s">
        <v>346</v>
      </c>
      <c r="F242" s="56" t="s">
        <v>75</v>
      </c>
      <c r="G242" s="112">
        <f>G243</f>
        <v>165000</v>
      </c>
      <c r="H242" s="54">
        <f>H243</f>
        <v>0</v>
      </c>
      <c r="I242" s="74"/>
    </row>
    <row r="243" spans="1:12" s="52" customFormat="1" ht="29.25" customHeight="1" x14ac:dyDescent="0.2">
      <c r="A243" s="57" t="s">
        <v>76</v>
      </c>
      <c r="B243" s="71" t="s">
        <v>162</v>
      </c>
      <c r="C243" s="56" t="s">
        <v>80</v>
      </c>
      <c r="D243" s="56" t="s">
        <v>63</v>
      </c>
      <c r="E243" s="56" t="s">
        <v>346</v>
      </c>
      <c r="F243" s="56" t="s">
        <v>8</v>
      </c>
      <c r="G243" s="113">
        <v>165000</v>
      </c>
      <c r="H243" s="54">
        <v>0</v>
      </c>
      <c r="I243" s="74"/>
    </row>
    <row r="244" spans="1:12" s="52" customFormat="1" ht="25.5" x14ac:dyDescent="0.2">
      <c r="A244" s="70" t="s">
        <v>347</v>
      </c>
      <c r="B244" s="71" t="s">
        <v>162</v>
      </c>
      <c r="C244" s="56" t="s">
        <v>80</v>
      </c>
      <c r="D244" s="56" t="s">
        <v>63</v>
      </c>
      <c r="E244" s="56" t="s">
        <v>348</v>
      </c>
      <c r="F244" s="56" t="s">
        <v>2</v>
      </c>
      <c r="G244" s="112">
        <f>G245</f>
        <v>72000</v>
      </c>
      <c r="H244" s="54">
        <f>H245</f>
        <v>0</v>
      </c>
      <c r="I244" s="74"/>
    </row>
    <row r="245" spans="1:12" s="52" customFormat="1" ht="30.75" customHeight="1" x14ac:dyDescent="0.2">
      <c r="A245" s="57" t="s">
        <v>336</v>
      </c>
      <c r="B245" s="71" t="s">
        <v>162</v>
      </c>
      <c r="C245" s="56" t="s">
        <v>80</v>
      </c>
      <c r="D245" s="56" t="s">
        <v>63</v>
      </c>
      <c r="E245" s="56" t="s">
        <v>348</v>
      </c>
      <c r="F245" s="56" t="s">
        <v>75</v>
      </c>
      <c r="G245" s="112">
        <f>G246</f>
        <v>72000</v>
      </c>
      <c r="H245" s="54">
        <f>H246</f>
        <v>0</v>
      </c>
      <c r="I245" s="74"/>
    </row>
    <row r="246" spans="1:12" s="52" customFormat="1" ht="28.5" customHeight="1" x14ac:dyDescent="0.2">
      <c r="A246" s="57" t="s">
        <v>76</v>
      </c>
      <c r="B246" s="71" t="s">
        <v>162</v>
      </c>
      <c r="C246" s="56" t="s">
        <v>80</v>
      </c>
      <c r="D246" s="56" t="s">
        <v>63</v>
      </c>
      <c r="E246" s="56" t="s">
        <v>348</v>
      </c>
      <c r="F246" s="56" t="s">
        <v>8</v>
      </c>
      <c r="G246" s="113">
        <v>72000</v>
      </c>
      <c r="H246" s="54">
        <v>0</v>
      </c>
      <c r="I246" s="74"/>
    </row>
    <row r="247" spans="1:12" s="63" customFormat="1" ht="40.5" customHeight="1" x14ac:dyDescent="0.2">
      <c r="A247" s="41" t="s">
        <v>253</v>
      </c>
      <c r="B247" s="42" t="s">
        <v>162</v>
      </c>
      <c r="C247" s="42" t="s">
        <v>80</v>
      </c>
      <c r="D247" s="42" t="s">
        <v>63</v>
      </c>
      <c r="E247" s="42" t="s">
        <v>252</v>
      </c>
      <c r="F247" s="42" t="s">
        <v>2</v>
      </c>
      <c r="G247" s="87">
        <f t="shared" si="22"/>
        <v>75951</v>
      </c>
      <c r="H247" s="88">
        <f>H248</f>
        <v>73132</v>
      </c>
    </row>
    <row r="248" spans="1:12" s="63" customFormat="1" ht="36" customHeight="1" x14ac:dyDescent="0.2">
      <c r="A248" s="41" t="s">
        <v>256</v>
      </c>
      <c r="B248" s="42" t="s">
        <v>162</v>
      </c>
      <c r="C248" s="42" t="s">
        <v>80</v>
      </c>
      <c r="D248" s="42" t="s">
        <v>63</v>
      </c>
      <c r="E248" s="42" t="s">
        <v>252</v>
      </c>
      <c r="F248" s="42" t="s">
        <v>75</v>
      </c>
      <c r="G248" s="87">
        <f t="shared" si="22"/>
        <v>75951</v>
      </c>
      <c r="H248" s="88">
        <f>H249</f>
        <v>73132</v>
      </c>
      <c r="I248" s="84" t="s">
        <v>283</v>
      </c>
      <c r="J248" s="84" t="s">
        <v>284</v>
      </c>
      <c r="K248" s="84" t="s">
        <v>283</v>
      </c>
      <c r="L248" s="84" t="s">
        <v>284</v>
      </c>
    </row>
    <row r="249" spans="1:12" s="63" customFormat="1" ht="33" customHeight="1" x14ac:dyDescent="0.2">
      <c r="A249" s="41" t="s">
        <v>76</v>
      </c>
      <c r="B249" s="42" t="s">
        <v>162</v>
      </c>
      <c r="C249" s="42" t="s">
        <v>80</v>
      </c>
      <c r="D249" s="42" t="s">
        <v>63</v>
      </c>
      <c r="E249" s="42" t="s">
        <v>252</v>
      </c>
      <c r="F249" s="42" t="s">
        <v>8</v>
      </c>
      <c r="G249" s="87">
        <v>75951</v>
      </c>
      <c r="H249" s="88">
        <v>73132</v>
      </c>
      <c r="I249" s="84" t="s">
        <v>282</v>
      </c>
      <c r="J249" s="85" t="s">
        <v>317</v>
      </c>
      <c r="K249" s="82" t="s">
        <v>285</v>
      </c>
      <c r="L249" s="86" t="s">
        <v>314</v>
      </c>
    </row>
    <row r="250" spans="1:12" s="63" customFormat="1" ht="41.25" customHeight="1" x14ac:dyDescent="0.2">
      <c r="A250" s="41" t="s">
        <v>286</v>
      </c>
      <c r="B250" s="42" t="s">
        <v>162</v>
      </c>
      <c r="C250" s="42" t="s">
        <v>80</v>
      </c>
      <c r="D250" s="42" t="s">
        <v>63</v>
      </c>
      <c r="E250" s="42" t="s">
        <v>287</v>
      </c>
      <c r="F250" s="42" t="s">
        <v>2</v>
      </c>
      <c r="G250" s="87">
        <f>G251</f>
        <v>0</v>
      </c>
      <c r="H250" s="88">
        <f>H251</f>
        <v>58507.91</v>
      </c>
      <c r="I250" s="89"/>
      <c r="J250" s="90"/>
      <c r="K250" s="43"/>
      <c r="L250" s="91"/>
    </row>
    <row r="251" spans="1:12" s="63" customFormat="1" ht="33" customHeight="1" x14ac:dyDescent="0.2">
      <c r="A251" s="41" t="s">
        <v>256</v>
      </c>
      <c r="B251" s="42" t="s">
        <v>162</v>
      </c>
      <c r="C251" s="42" t="s">
        <v>80</v>
      </c>
      <c r="D251" s="42" t="s">
        <v>63</v>
      </c>
      <c r="E251" s="42" t="s">
        <v>287</v>
      </c>
      <c r="F251" s="42" t="s">
        <v>75</v>
      </c>
      <c r="G251" s="87">
        <f>G252</f>
        <v>0</v>
      </c>
      <c r="H251" s="88">
        <f>H252</f>
        <v>58507.91</v>
      </c>
      <c r="I251" s="89"/>
      <c r="J251" s="90"/>
      <c r="K251" s="43"/>
      <c r="L251" s="91"/>
    </row>
    <row r="252" spans="1:12" s="63" customFormat="1" ht="33" customHeight="1" x14ac:dyDescent="0.2">
      <c r="A252" s="41" t="s">
        <v>76</v>
      </c>
      <c r="B252" s="42" t="s">
        <v>162</v>
      </c>
      <c r="C252" s="42" t="s">
        <v>80</v>
      </c>
      <c r="D252" s="42" t="s">
        <v>63</v>
      </c>
      <c r="E252" s="42" t="s">
        <v>287</v>
      </c>
      <c r="F252" s="42" t="s">
        <v>8</v>
      </c>
      <c r="G252" s="87">
        <v>0</v>
      </c>
      <c r="H252" s="88">
        <v>58507.91</v>
      </c>
      <c r="I252" s="89"/>
      <c r="J252" s="92" t="s">
        <v>288</v>
      </c>
      <c r="K252" s="84"/>
      <c r="L252" s="84" t="s">
        <v>289</v>
      </c>
    </row>
    <row r="253" spans="1:12" ht="15.75" customHeight="1" x14ac:dyDescent="0.2">
      <c r="A253" s="6" t="s">
        <v>39</v>
      </c>
      <c r="B253" s="19" t="s">
        <v>162</v>
      </c>
      <c r="C253" s="3" t="s">
        <v>96</v>
      </c>
      <c r="D253" s="3" t="s">
        <v>61</v>
      </c>
      <c r="E253" s="3" t="s">
        <v>62</v>
      </c>
      <c r="F253" s="3" t="s">
        <v>2</v>
      </c>
      <c r="G253" s="50">
        <f t="shared" ref="G253:H256" si="23">G254</f>
        <v>3631620</v>
      </c>
      <c r="H253" s="50">
        <f t="shared" si="23"/>
        <v>3631620</v>
      </c>
      <c r="I253" s="43"/>
      <c r="J253" s="86"/>
      <c r="K253" s="82"/>
      <c r="L253" s="82"/>
    </row>
    <row r="254" spans="1:12" ht="17.25" customHeight="1" x14ac:dyDescent="0.2">
      <c r="A254" s="6" t="s">
        <v>40</v>
      </c>
      <c r="B254" s="19" t="s">
        <v>162</v>
      </c>
      <c r="C254" s="3" t="s">
        <v>96</v>
      </c>
      <c r="D254" s="3" t="s">
        <v>63</v>
      </c>
      <c r="E254" s="3" t="s">
        <v>62</v>
      </c>
      <c r="F254" s="3" t="s">
        <v>2</v>
      </c>
      <c r="G254" s="50">
        <f t="shared" si="23"/>
        <v>3631620</v>
      </c>
      <c r="H254" s="50">
        <f t="shared" si="23"/>
        <v>3631620</v>
      </c>
      <c r="I254" s="43"/>
    </row>
    <row r="255" spans="1:12" ht="30.75" customHeight="1" x14ac:dyDescent="0.2">
      <c r="A255" s="17" t="s">
        <v>202</v>
      </c>
      <c r="B255" s="19" t="s">
        <v>162</v>
      </c>
      <c r="C255" s="3" t="s">
        <v>96</v>
      </c>
      <c r="D255" s="3" t="s">
        <v>63</v>
      </c>
      <c r="E255" s="3" t="s">
        <v>83</v>
      </c>
      <c r="F255" s="3" t="s">
        <v>2</v>
      </c>
      <c r="G255" s="50">
        <f t="shared" si="23"/>
        <v>3631620</v>
      </c>
      <c r="H255" s="50">
        <f t="shared" si="23"/>
        <v>3631620</v>
      </c>
      <c r="I255" s="43"/>
    </row>
    <row r="256" spans="1:12" ht="41.25" customHeight="1" x14ac:dyDescent="0.2">
      <c r="A256" s="17" t="s">
        <v>203</v>
      </c>
      <c r="B256" s="19" t="s">
        <v>162</v>
      </c>
      <c r="C256" s="3" t="s">
        <v>96</v>
      </c>
      <c r="D256" s="3" t="s">
        <v>63</v>
      </c>
      <c r="E256" s="3" t="s">
        <v>151</v>
      </c>
      <c r="F256" s="3" t="s">
        <v>2</v>
      </c>
      <c r="G256" s="50">
        <f t="shared" si="23"/>
        <v>3631620</v>
      </c>
      <c r="H256" s="50">
        <f t="shared" si="23"/>
        <v>3631620</v>
      </c>
      <c r="I256" s="43"/>
    </row>
    <row r="257" spans="1:9" ht="30.75" customHeight="1" x14ac:dyDescent="0.2">
      <c r="A257" s="15" t="s">
        <v>41</v>
      </c>
      <c r="B257" s="19" t="s">
        <v>162</v>
      </c>
      <c r="C257" s="3" t="s">
        <v>96</v>
      </c>
      <c r="D257" s="3" t="s">
        <v>63</v>
      </c>
      <c r="E257" s="3" t="s">
        <v>152</v>
      </c>
      <c r="F257" s="3" t="s">
        <v>2</v>
      </c>
      <c r="G257" s="50">
        <f>G259</f>
        <v>3631620</v>
      </c>
      <c r="H257" s="50">
        <f>H259</f>
        <v>3631620</v>
      </c>
      <c r="I257" s="43"/>
    </row>
    <row r="258" spans="1:9" ht="30.75" customHeight="1" x14ac:dyDescent="0.2">
      <c r="A258" s="15" t="s">
        <v>106</v>
      </c>
      <c r="B258" s="19" t="s">
        <v>162</v>
      </c>
      <c r="C258" s="3" t="s">
        <v>96</v>
      </c>
      <c r="D258" s="3" t="s">
        <v>63</v>
      </c>
      <c r="E258" s="3" t="s">
        <v>152</v>
      </c>
      <c r="F258" s="3" t="s">
        <v>85</v>
      </c>
      <c r="G258" s="50">
        <f>G259</f>
        <v>3631620</v>
      </c>
      <c r="H258" s="50">
        <f>H259</f>
        <v>3631620</v>
      </c>
      <c r="I258" s="43"/>
    </row>
    <row r="259" spans="1:9" x14ac:dyDescent="0.2">
      <c r="A259" s="15" t="s">
        <v>42</v>
      </c>
      <c r="B259" s="19" t="s">
        <v>162</v>
      </c>
      <c r="C259" s="3" t="s">
        <v>96</v>
      </c>
      <c r="D259" s="3" t="s">
        <v>63</v>
      </c>
      <c r="E259" s="3" t="s">
        <v>152</v>
      </c>
      <c r="F259" s="3" t="s">
        <v>43</v>
      </c>
      <c r="G259" s="50">
        <v>3631620</v>
      </c>
      <c r="H259" s="50">
        <v>3631620</v>
      </c>
      <c r="I259" s="43"/>
    </row>
    <row r="260" spans="1:9" ht="33" customHeight="1" x14ac:dyDescent="0.2">
      <c r="A260" s="49" t="s">
        <v>222</v>
      </c>
      <c r="B260" s="19" t="s">
        <v>165</v>
      </c>
      <c r="C260" s="7" t="s">
        <v>61</v>
      </c>
      <c r="D260" s="7" t="s">
        <v>61</v>
      </c>
      <c r="E260" s="7" t="s">
        <v>62</v>
      </c>
      <c r="F260" s="7" t="s">
        <v>2</v>
      </c>
      <c r="G260" s="119">
        <f t="shared" ref="G260:H264" si="24">G261</f>
        <v>6813640</v>
      </c>
      <c r="H260" s="119">
        <f t="shared" si="24"/>
        <v>6813640</v>
      </c>
      <c r="I260" s="43"/>
    </row>
    <row r="261" spans="1:9" ht="21" customHeight="1" x14ac:dyDescent="0.2">
      <c r="A261" s="15" t="s">
        <v>1</v>
      </c>
      <c r="B261" s="34" t="s">
        <v>165</v>
      </c>
      <c r="C261" s="33" t="s">
        <v>60</v>
      </c>
      <c r="D261" s="33" t="s">
        <v>61</v>
      </c>
      <c r="E261" s="33" t="s">
        <v>62</v>
      </c>
      <c r="F261" s="33" t="s">
        <v>2</v>
      </c>
      <c r="G261" s="119">
        <f t="shared" si="24"/>
        <v>6813640</v>
      </c>
      <c r="H261" s="119">
        <f t="shared" si="24"/>
        <v>6813640</v>
      </c>
      <c r="I261" s="43"/>
    </row>
    <row r="262" spans="1:9" ht="38.25" x14ac:dyDescent="0.2">
      <c r="A262" s="15" t="s">
        <v>10</v>
      </c>
      <c r="B262" s="19" t="s">
        <v>165</v>
      </c>
      <c r="C262" s="7" t="s">
        <v>60</v>
      </c>
      <c r="D262" s="7" t="s">
        <v>77</v>
      </c>
      <c r="E262" s="7" t="s">
        <v>62</v>
      </c>
      <c r="F262" s="7" t="s">
        <v>2</v>
      </c>
      <c r="G262" s="115">
        <f t="shared" si="24"/>
        <v>6813640</v>
      </c>
      <c r="H262" s="115">
        <f t="shared" si="24"/>
        <v>6813640</v>
      </c>
      <c r="I262" s="43"/>
    </row>
    <row r="263" spans="1:9" ht="25.5" x14ac:dyDescent="0.2">
      <c r="A263" s="32" t="s">
        <v>4</v>
      </c>
      <c r="B263" s="19" t="s">
        <v>165</v>
      </c>
      <c r="C263" s="7" t="s">
        <v>60</v>
      </c>
      <c r="D263" s="7" t="s">
        <v>77</v>
      </c>
      <c r="E263" s="7" t="s">
        <v>64</v>
      </c>
      <c r="F263" s="7" t="s">
        <v>2</v>
      </c>
      <c r="G263" s="115">
        <f t="shared" si="24"/>
        <v>6813640</v>
      </c>
      <c r="H263" s="115">
        <f t="shared" si="24"/>
        <v>6813640</v>
      </c>
      <c r="I263" s="43"/>
    </row>
    <row r="264" spans="1:9" ht="25.5" x14ac:dyDescent="0.2">
      <c r="A264" s="17" t="s">
        <v>65</v>
      </c>
      <c r="B264" s="19" t="s">
        <v>165</v>
      </c>
      <c r="C264" s="7" t="s">
        <v>60</v>
      </c>
      <c r="D264" s="7" t="s">
        <v>77</v>
      </c>
      <c r="E264" s="7" t="s">
        <v>66</v>
      </c>
      <c r="F264" s="7" t="s">
        <v>2</v>
      </c>
      <c r="G264" s="115">
        <f t="shared" si="24"/>
        <v>6813640</v>
      </c>
      <c r="H264" s="115">
        <f t="shared" si="24"/>
        <v>6813640</v>
      </c>
      <c r="I264" s="43"/>
    </row>
    <row r="265" spans="1:9" ht="31.5" customHeight="1" x14ac:dyDescent="0.2">
      <c r="A265" s="16" t="s">
        <v>6</v>
      </c>
      <c r="B265" s="19" t="s">
        <v>165</v>
      </c>
      <c r="C265" s="7" t="s">
        <v>60</v>
      </c>
      <c r="D265" s="7" t="s">
        <v>77</v>
      </c>
      <c r="E265" s="7" t="s">
        <v>72</v>
      </c>
      <c r="F265" s="3" t="s">
        <v>2</v>
      </c>
      <c r="G265" s="115">
        <f>G266+G268+G270</f>
        <v>6813640</v>
      </c>
      <c r="H265" s="115">
        <f>H266+H268+H270</f>
        <v>6813640</v>
      </c>
      <c r="I265" s="43"/>
    </row>
    <row r="266" spans="1:9" ht="64.5" customHeight="1" x14ac:dyDescent="0.2">
      <c r="A266" s="15" t="s">
        <v>185</v>
      </c>
      <c r="B266" s="19" t="s">
        <v>165</v>
      </c>
      <c r="C266" s="7" t="s">
        <v>60</v>
      </c>
      <c r="D266" s="7" t="s">
        <v>77</v>
      </c>
      <c r="E266" s="7" t="s">
        <v>72</v>
      </c>
      <c r="F266" s="3" t="s">
        <v>68</v>
      </c>
      <c r="G266" s="115">
        <f>G267</f>
        <v>6792140</v>
      </c>
      <c r="H266" s="115">
        <f>H267</f>
        <v>6792140</v>
      </c>
      <c r="I266" s="43"/>
    </row>
    <row r="267" spans="1:9" ht="29.25" customHeight="1" x14ac:dyDescent="0.2">
      <c r="A267" s="15" t="s">
        <v>232</v>
      </c>
      <c r="B267" s="19" t="s">
        <v>165</v>
      </c>
      <c r="C267" s="7" t="s">
        <v>60</v>
      </c>
      <c r="D267" s="7" t="s">
        <v>77</v>
      </c>
      <c r="E267" s="7" t="s">
        <v>72</v>
      </c>
      <c r="F267" s="3" t="s">
        <v>5</v>
      </c>
      <c r="G267" s="115">
        <v>6792140</v>
      </c>
      <c r="H267" s="115">
        <v>6792140</v>
      </c>
      <c r="I267" s="43"/>
    </row>
    <row r="268" spans="1:9" ht="31.5" customHeight="1" x14ac:dyDescent="0.2">
      <c r="A268" s="15" t="s">
        <v>256</v>
      </c>
      <c r="B268" s="19" t="s">
        <v>165</v>
      </c>
      <c r="C268" s="7" t="s">
        <v>60</v>
      </c>
      <c r="D268" s="7" t="s">
        <v>77</v>
      </c>
      <c r="E268" s="7" t="s">
        <v>72</v>
      </c>
      <c r="F268" s="3" t="s">
        <v>75</v>
      </c>
      <c r="G268" s="115">
        <f>G269</f>
        <v>20000</v>
      </c>
      <c r="H268" s="115">
        <f>H269</f>
        <v>20000</v>
      </c>
      <c r="I268" s="43"/>
    </row>
    <row r="269" spans="1:9" ht="28.5" customHeight="1" x14ac:dyDescent="0.2">
      <c r="A269" s="15" t="s">
        <v>76</v>
      </c>
      <c r="B269" s="19" t="s">
        <v>165</v>
      </c>
      <c r="C269" s="7" t="s">
        <v>60</v>
      </c>
      <c r="D269" s="7" t="s">
        <v>77</v>
      </c>
      <c r="E269" s="7" t="s">
        <v>72</v>
      </c>
      <c r="F269" s="3" t="s">
        <v>8</v>
      </c>
      <c r="G269" s="115">
        <v>20000</v>
      </c>
      <c r="H269" s="115">
        <v>20000</v>
      </c>
      <c r="I269" s="43"/>
    </row>
    <row r="270" spans="1:9" outlineLevel="5" x14ac:dyDescent="0.2">
      <c r="A270" s="15" t="s">
        <v>78</v>
      </c>
      <c r="B270" s="19" t="s">
        <v>165</v>
      </c>
      <c r="C270" s="7" t="s">
        <v>60</v>
      </c>
      <c r="D270" s="7" t="s">
        <v>77</v>
      </c>
      <c r="E270" s="7" t="s">
        <v>72</v>
      </c>
      <c r="F270" s="3" t="s">
        <v>79</v>
      </c>
      <c r="G270" s="115">
        <f>G271</f>
        <v>1500</v>
      </c>
      <c r="H270" s="115">
        <f>H271</f>
        <v>1500</v>
      </c>
      <c r="I270" s="43"/>
    </row>
    <row r="271" spans="1:9" ht="15.75" customHeight="1" outlineLevel="5" x14ac:dyDescent="0.2">
      <c r="A271" s="15" t="s">
        <v>11</v>
      </c>
      <c r="B271" s="19" t="s">
        <v>165</v>
      </c>
      <c r="C271" s="7" t="s">
        <v>60</v>
      </c>
      <c r="D271" s="7" t="s">
        <v>77</v>
      </c>
      <c r="E271" s="7" t="s">
        <v>72</v>
      </c>
      <c r="F271" s="3" t="s">
        <v>12</v>
      </c>
      <c r="G271" s="115">
        <v>1500</v>
      </c>
      <c r="H271" s="115">
        <v>1500</v>
      </c>
      <c r="I271" s="43"/>
    </row>
    <row r="272" spans="1:9" ht="42" customHeight="1" outlineLevel="5" x14ac:dyDescent="0.2">
      <c r="A272" s="47" t="s">
        <v>225</v>
      </c>
      <c r="B272" s="19" t="s">
        <v>163</v>
      </c>
      <c r="C272" s="7" t="s">
        <v>61</v>
      </c>
      <c r="D272" s="7" t="s">
        <v>61</v>
      </c>
      <c r="E272" s="7" t="s">
        <v>62</v>
      </c>
      <c r="F272" s="7" t="s">
        <v>2</v>
      </c>
      <c r="G272" s="35">
        <f>G273+G331</f>
        <v>378685262.80000001</v>
      </c>
      <c r="H272" s="35">
        <f>H273+H331</f>
        <v>393486551.80000001</v>
      </c>
      <c r="I272" s="43"/>
    </row>
    <row r="273" spans="1:9" outlineLevel="5" x14ac:dyDescent="0.2">
      <c r="A273" s="16" t="s">
        <v>24</v>
      </c>
      <c r="B273" s="19" t="s">
        <v>163</v>
      </c>
      <c r="C273" s="7" t="s">
        <v>101</v>
      </c>
      <c r="D273" s="7" t="s">
        <v>61</v>
      </c>
      <c r="E273" s="7" t="s">
        <v>62</v>
      </c>
      <c r="F273" s="7" t="s">
        <v>2</v>
      </c>
      <c r="G273" s="9">
        <f>G274+G286+G307+G321+G313</f>
        <v>374167845.80000001</v>
      </c>
      <c r="H273" s="9">
        <f>H274+H286+H307+H321+H313</f>
        <v>388969134.80000001</v>
      </c>
      <c r="I273" s="43"/>
    </row>
    <row r="274" spans="1:9" x14ac:dyDescent="0.2">
      <c r="A274" s="15" t="s">
        <v>25</v>
      </c>
      <c r="B274" s="34" t="s">
        <v>163</v>
      </c>
      <c r="C274" s="3" t="s">
        <v>101</v>
      </c>
      <c r="D274" s="3" t="s">
        <v>60</v>
      </c>
      <c r="E274" s="3" t="s">
        <v>62</v>
      </c>
      <c r="F274" s="3" t="s">
        <v>2</v>
      </c>
      <c r="G274" s="9">
        <f>G275</f>
        <v>95380586.859999999</v>
      </c>
      <c r="H274" s="9">
        <f>H275</f>
        <v>98613991.859999999</v>
      </c>
      <c r="I274" s="43"/>
    </row>
    <row r="275" spans="1:9" ht="25.5" x14ac:dyDescent="0.2">
      <c r="A275" s="15" t="s">
        <v>205</v>
      </c>
      <c r="B275" s="19" t="s">
        <v>163</v>
      </c>
      <c r="C275" s="3" t="s">
        <v>101</v>
      </c>
      <c r="D275" s="3" t="s">
        <v>60</v>
      </c>
      <c r="E275" s="3" t="s">
        <v>102</v>
      </c>
      <c r="F275" s="3" t="s">
        <v>2</v>
      </c>
      <c r="G275" s="9">
        <f>G276</f>
        <v>95380586.859999999</v>
      </c>
      <c r="H275" s="9">
        <f>H276</f>
        <v>98613991.859999999</v>
      </c>
      <c r="I275" s="43"/>
    </row>
    <row r="276" spans="1:9" ht="16.5" customHeight="1" x14ac:dyDescent="0.2">
      <c r="A276" s="15" t="s">
        <v>103</v>
      </c>
      <c r="B276" s="19" t="s">
        <v>163</v>
      </c>
      <c r="C276" s="3" t="s">
        <v>101</v>
      </c>
      <c r="D276" s="3" t="s">
        <v>60</v>
      </c>
      <c r="E276" s="3" t="s">
        <v>104</v>
      </c>
      <c r="F276" s="3" t="s">
        <v>2</v>
      </c>
      <c r="G276" s="9">
        <f>G277+G280+G283</f>
        <v>95380586.859999999</v>
      </c>
      <c r="H276" s="9">
        <f>H277+H280+H283</f>
        <v>98613991.859999999</v>
      </c>
      <c r="I276" s="43"/>
    </row>
    <row r="277" spans="1:9" ht="28.5" customHeight="1" x14ac:dyDescent="0.2">
      <c r="A277" s="15" t="s">
        <v>107</v>
      </c>
      <c r="B277" s="19" t="s">
        <v>163</v>
      </c>
      <c r="C277" s="3" t="s">
        <v>101</v>
      </c>
      <c r="D277" s="3" t="s">
        <v>60</v>
      </c>
      <c r="E277" s="3" t="s">
        <v>108</v>
      </c>
      <c r="F277" s="10" t="s">
        <v>2</v>
      </c>
      <c r="G277" s="50">
        <f>G278</f>
        <v>37139013.859999999</v>
      </c>
      <c r="H277" s="50">
        <f>H278</f>
        <v>37139013.859999999</v>
      </c>
      <c r="I277" s="43"/>
    </row>
    <row r="278" spans="1:9" ht="32.25" customHeight="1" x14ac:dyDescent="0.2">
      <c r="A278" s="15" t="s">
        <v>106</v>
      </c>
      <c r="B278" s="19" t="s">
        <v>163</v>
      </c>
      <c r="C278" s="3" t="s">
        <v>101</v>
      </c>
      <c r="D278" s="3" t="s">
        <v>60</v>
      </c>
      <c r="E278" s="3" t="s">
        <v>108</v>
      </c>
      <c r="F278" s="3" t="s">
        <v>85</v>
      </c>
      <c r="G278" s="50">
        <f>G279</f>
        <v>37139013.859999999</v>
      </c>
      <c r="H278" s="50">
        <f>H279</f>
        <v>37139013.859999999</v>
      </c>
      <c r="I278" s="43"/>
    </row>
    <row r="279" spans="1:9" x14ac:dyDescent="0.2">
      <c r="A279" s="15" t="s">
        <v>42</v>
      </c>
      <c r="B279" s="19" t="s">
        <v>163</v>
      </c>
      <c r="C279" s="3" t="s">
        <v>101</v>
      </c>
      <c r="D279" s="3" t="s">
        <v>60</v>
      </c>
      <c r="E279" s="3" t="s">
        <v>108</v>
      </c>
      <c r="F279" s="10" t="s">
        <v>43</v>
      </c>
      <c r="G279" s="50">
        <v>37139013.859999999</v>
      </c>
      <c r="H279" s="50">
        <v>37139013.859999999</v>
      </c>
      <c r="I279" s="43"/>
    </row>
    <row r="280" spans="1:9" ht="56.25" customHeight="1" x14ac:dyDescent="0.2">
      <c r="A280" s="6" t="s">
        <v>26</v>
      </c>
      <c r="B280" s="19" t="s">
        <v>163</v>
      </c>
      <c r="C280" s="3" t="s">
        <v>101</v>
      </c>
      <c r="D280" s="3" t="s">
        <v>60</v>
      </c>
      <c r="E280" s="3" t="s">
        <v>105</v>
      </c>
      <c r="F280" s="3" t="s">
        <v>2</v>
      </c>
      <c r="G280" s="77">
        <f>G281</f>
        <v>56617353</v>
      </c>
      <c r="H280" s="77">
        <f>H281</f>
        <v>59850758</v>
      </c>
      <c r="I280" s="43"/>
    </row>
    <row r="281" spans="1:9" ht="27" customHeight="1" x14ac:dyDescent="0.2">
      <c r="A281" s="15" t="s">
        <v>106</v>
      </c>
      <c r="B281" s="19" t="s">
        <v>163</v>
      </c>
      <c r="C281" s="3" t="s">
        <v>101</v>
      </c>
      <c r="D281" s="3" t="s">
        <v>60</v>
      </c>
      <c r="E281" s="3" t="s">
        <v>105</v>
      </c>
      <c r="F281" s="3" t="s">
        <v>85</v>
      </c>
      <c r="G281" s="77">
        <f>G282</f>
        <v>56617353</v>
      </c>
      <c r="H281" s="77">
        <f>H282</f>
        <v>59850758</v>
      </c>
      <c r="I281" s="43"/>
    </row>
    <row r="282" spans="1:9" x14ac:dyDescent="0.2">
      <c r="A282" s="15" t="s">
        <v>42</v>
      </c>
      <c r="B282" s="19" t="s">
        <v>163</v>
      </c>
      <c r="C282" s="3" t="s">
        <v>101</v>
      </c>
      <c r="D282" s="3" t="s">
        <v>60</v>
      </c>
      <c r="E282" s="3" t="s">
        <v>105</v>
      </c>
      <c r="F282" s="10" t="s">
        <v>43</v>
      </c>
      <c r="G282" s="77">
        <v>56617353</v>
      </c>
      <c r="H282" s="77">
        <v>59850758</v>
      </c>
      <c r="I282" s="43"/>
    </row>
    <row r="283" spans="1:9" ht="29.25" customHeight="1" x14ac:dyDescent="0.2">
      <c r="A283" s="14" t="s">
        <v>146</v>
      </c>
      <c r="B283" s="19" t="s">
        <v>163</v>
      </c>
      <c r="C283" s="3" t="s">
        <v>101</v>
      </c>
      <c r="D283" s="3" t="s">
        <v>60</v>
      </c>
      <c r="E283" s="3" t="s">
        <v>110</v>
      </c>
      <c r="F283" s="10" t="s">
        <v>2</v>
      </c>
      <c r="G283" s="50">
        <f>G284</f>
        <v>1624220</v>
      </c>
      <c r="H283" s="50">
        <f>H284</f>
        <v>1624220</v>
      </c>
      <c r="I283" s="43"/>
    </row>
    <row r="284" spans="1:9" s="36" customFormat="1" ht="30" customHeight="1" x14ac:dyDescent="0.2">
      <c r="A284" s="15" t="s">
        <v>106</v>
      </c>
      <c r="B284" s="19" t="s">
        <v>163</v>
      </c>
      <c r="C284" s="3" t="s">
        <v>101</v>
      </c>
      <c r="D284" s="3" t="s">
        <v>60</v>
      </c>
      <c r="E284" s="3" t="s">
        <v>110</v>
      </c>
      <c r="F284" s="3" t="s">
        <v>85</v>
      </c>
      <c r="G284" s="50">
        <f>G285</f>
        <v>1624220</v>
      </c>
      <c r="H284" s="50">
        <f>H285</f>
        <v>1624220</v>
      </c>
      <c r="I284" s="45"/>
    </row>
    <row r="285" spans="1:9" x14ac:dyDescent="0.2">
      <c r="A285" s="15" t="s">
        <v>42</v>
      </c>
      <c r="B285" s="19" t="s">
        <v>163</v>
      </c>
      <c r="C285" s="3" t="s">
        <v>101</v>
      </c>
      <c r="D285" s="3" t="s">
        <v>60</v>
      </c>
      <c r="E285" s="3" t="s">
        <v>110</v>
      </c>
      <c r="F285" s="10" t="s">
        <v>43</v>
      </c>
      <c r="G285" s="50">
        <v>1624220</v>
      </c>
      <c r="H285" s="50">
        <v>1624220</v>
      </c>
      <c r="I285" s="43"/>
    </row>
    <row r="286" spans="1:9" x14ac:dyDescent="0.2">
      <c r="A286" s="15" t="s">
        <v>27</v>
      </c>
      <c r="B286" s="19" t="s">
        <v>163</v>
      </c>
      <c r="C286" s="3" t="s">
        <v>101</v>
      </c>
      <c r="D286" s="3" t="s">
        <v>63</v>
      </c>
      <c r="E286" s="3" t="s">
        <v>62</v>
      </c>
      <c r="F286" s="3" t="s">
        <v>2</v>
      </c>
      <c r="G286" s="9">
        <f>G287</f>
        <v>247465043.72</v>
      </c>
      <c r="H286" s="9">
        <f>H287</f>
        <v>259032927.72</v>
      </c>
      <c r="I286" s="43"/>
    </row>
    <row r="287" spans="1:9" ht="30" customHeight="1" x14ac:dyDescent="0.2">
      <c r="A287" s="15" t="s">
        <v>205</v>
      </c>
      <c r="B287" s="19" t="s">
        <v>163</v>
      </c>
      <c r="C287" s="3" t="s">
        <v>101</v>
      </c>
      <c r="D287" s="3" t="s">
        <v>63</v>
      </c>
      <c r="E287" s="3" t="s">
        <v>102</v>
      </c>
      <c r="F287" s="3" t="s">
        <v>2</v>
      </c>
      <c r="G287" s="9">
        <f>G288</f>
        <v>247465043.72</v>
      </c>
      <c r="H287" s="9">
        <f>H288</f>
        <v>259032927.72</v>
      </c>
      <c r="I287" s="43"/>
    </row>
    <row r="288" spans="1:9" ht="15" customHeight="1" x14ac:dyDescent="0.2">
      <c r="A288" s="15" t="s">
        <v>111</v>
      </c>
      <c r="B288" s="19" t="s">
        <v>163</v>
      </c>
      <c r="C288" s="3" t="s">
        <v>101</v>
      </c>
      <c r="D288" s="3" t="s">
        <v>63</v>
      </c>
      <c r="E288" s="3" t="s">
        <v>112</v>
      </c>
      <c r="F288" s="3" t="s">
        <v>2</v>
      </c>
      <c r="G288" s="9">
        <f>G292+G295+G298+G289+G304+G301</f>
        <v>247465043.72</v>
      </c>
      <c r="H288" s="9">
        <f>H292+H295+H298+H289+H304+H301</f>
        <v>259032927.72</v>
      </c>
      <c r="I288" s="43"/>
    </row>
    <row r="289" spans="1:9" s="52" customFormat="1" ht="51" x14ac:dyDescent="0.2">
      <c r="A289" s="57" t="s">
        <v>241</v>
      </c>
      <c r="B289" s="56" t="s">
        <v>163</v>
      </c>
      <c r="C289" s="56" t="s">
        <v>101</v>
      </c>
      <c r="D289" s="56" t="s">
        <v>63</v>
      </c>
      <c r="E289" s="56" t="s">
        <v>242</v>
      </c>
      <c r="F289" s="62" t="s">
        <v>2</v>
      </c>
      <c r="G289" s="75">
        <f>G290</f>
        <v>16473600</v>
      </c>
      <c r="H289" s="75">
        <f>H290</f>
        <v>19344000</v>
      </c>
    </row>
    <row r="290" spans="1:9" s="52" customFormat="1" ht="25.5" x14ac:dyDescent="0.2">
      <c r="A290" s="57" t="s">
        <v>106</v>
      </c>
      <c r="B290" s="56" t="s">
        <v>163</v>
      </c>
      <c r="C290" s="56" t="s">
        <v>101</v>
      </c>
      <c r="D290" s="56" t="s">
        <v>63</v>
      </c>
      <c r="E290" s="56" t="s">
        <v>242</v>
      </c>
      <c r="F290" s="62" t="s">
        <v>85</v>
      </c>
      <c r="G290" s="75">
        <f>G291</f>
        <v>16473600</v>
      </c>
      <c r="H290" s="75">
        <f>H291</f>
        <v>19344000</v>
      </c>
    </row>
    <row r="291" spans="1:9" s="52" customFormat="1" ht="16.5" customHeight="1" x14ac:dyDescent="0.2">
      <c r="A291" s="61" t="s">
        <v>42</v>
      </c>
      <c r="B291" s="56" t="s">
        <v>163</v>
      </c>
      <c r="C291" s="56" t="s">
        <v>101</v>
      </c>
      <c r="D291" s="56" t="s">
        <v>63</v>
      </c>
      <c r="E291" s="56" t="s">
        <v>242</v>
      </c>
      <c r="F291" s="62" t="s">
        <v>43</v>
      </c>
      <c r="G291" s="75">
        <v>16473600</v>
      </c>
      <c r="H291" s="75">
        <v>19344000</v>
      </c>
    </row>
    <row r="292" spans="1:9" ht="30.75" customHeight="1" x14ac:dyDescent="0.2">
      <c r="A292" s="15" t="s">
        <v>113</v>
      </c>
      <c r="B292" s="19" t="s">
        <v>163</v>
      </c>
      <c r="C292" s="3" t="s">
        <v>101</v>
      </c>
      <c r="D292" s="3" t="s">
        <v>63</v>
      </c>
      <c r="E292" s="3" t="s">
        <v>114</v>
      </c>
      <c r="F292" s="3" t="s">
        <v>2</v>
      </c>
      <c r="G292" s="50">
        <f>G293</f>
        <v>67299829.719999999</v>
      </c>
      <c r="H292" s="50">
        <f>H293</f>
        <v>67299829.719999999</v>
      </c>
      <c r="I292" s="43"/>
    </row>
    <row r="293" spans="1:9" ht="31.5" customHeight="1" x14ac:dyDescent="0.2">
      <c r="A293" s="15" t="s">
        <v>106</v>
      </c>
      <c r="B293" s="19" t="s">
        <v>163</v>
      </c>
      <c r="C293" s="3" t="s">
        <v>101</v>
      </c>
      <c r="D293" s="3" t="s">
        <v>63</v>
      </c>
      <c r="E293" s="3" t="s">
        <v>114</v>
      </c>
      <c r="F293" s="3" t="s">
        <v>85</v>
      </c>
      <c r="G293" s="50">
        <f>G294</f>
        <v>67299829.719999999</v>
      </c>
      <c r="H293" s="50">
        <f>H294</f>
        <v>67299829.719999999</v>
      </c>
      <c r="I293" s="43"/>
    </row>
    <row r="294" spans="1:9" ht="19.5" customHeight="1" x14ac:dyDescent="0.2">
      <c r="A294" s="14" t="s">
        <v>42</v>
      </c>
      <c r="B294" s="19" t="s">
        <v>163</v>
      </c>
      <c r="C294" s="3" t="s">
        <v>101</v>
      </c>
      <c r="D294" s="3" t="s">
        <v>63</v>
      </c>
      <c r="E294" s="3" t="s">
        <v>114</v>
      </c>
      <c r="F294" s="3" t="s">
        <v>43</v>
      </c>
      <c r="G294" s="50">
        <v>67299829.719999999</v>
      </c>
      <c r="H294" s="50">
        <v>67299829.719999999</v>
      </c>
      <c r="I294" s="43"/>
    </row>
    <row r="295" spans="1:9" ht="72" customHeight="1" x14ac:dyDescent="0.2">
      <c r="A295" s="18" t="s">
        <v>153</v>
      </c>
      <c r="B295" s="19" t="s">
        <v>163</v>
      </c>
      <c r="C295" s="3" t="s">
        <v>101</v>
      </c>
      <c r="D295" s="3" t="s">
        <v>63</v>
      </c>
      <c r="E295" s="3" t="s">
        <v>115</v>
      </c>
      <c r="F295" s="3" t="s">
        <v>2</v>
      </c>
      <c r="G295" s="77">
        <f>G296</f>
        <v>147215384</v>
      </c>
      <c r="H295" s="77">
        <f>H296</f>
        <v>155912868</v>
      </c>
      <c r="I295" s="43"/>
    </row>
    <row r="296" spans="1:9" ht="30" customHeight="1" x14ac:dyDescent="0.2">
      <c r="A296" s="15" t="s">
        <v>106</v>
      </c>
      <c r="B296" s="19" t="s">
        <v>163</v>
      </c>
      <c r="C296" s="3" t="s">
        <v>101</v>
      </c>
      <c r="D296" s="3" t="s">
        <v>63</v>
      </c>
      <c r="E296" s="3" t="s">
        <v>115</v>
      </c>
      <c r="F296" s="3" t="s">
        <v>85</v>
      </c>
      <c r="G296" s="77">
        <f>G297</f>
        <v>147215384</v>
      </c>
      <c r="H296" s="77">
        <f>H297</f>
        <v>155912868</v>
      </c>
      <c r="I296" s="43"/>
    </row>
    <row r="297" spans="1:9" ht="18.75" customHeight="1" x14ac:dyDescent="0.2">
      <c r="A297" s="15" t="s">
        <v>42</v>
      </c>
      <c r="B297" s="19" t="s">
        <v>163</v>
      </c>
      <c r="C297" s="3" t="s">
        <v>101</v>
      </c>
      <c r="D297" s="3" t="s">
        <v>63</v>
      </c>
      <c r="E297" s="3" t="s">
        <v>115</v>
      </c>
      <c r="F297" s="3" t="s">
        <v>43</v>
      </c>
      <c r="G297" s="77">
        <v>147215384</v>
      </c>
      <c r="H297" s="77">
        <v>155912868</v>
      </c>
      <c r="I297" s="43"/>
    </row>
    <row r="298" spans="1:9" ht="31.5" customHeight="1" x14ac:dyDescent="0.2">
      <c r="A298" s="15" t="s">
        <v>109</v>
      </c>
      <c r="B298" s="19" t="s">
        <v>163</v>
      </c>
      <c r="C298" s="3" t="s">
        <v>101</v>
      </c>
      <c r="D298" s="3" t="s">
        <v>63</v>
      </c>
      <c r="E298" s="3" t="s">
        <v>144</v>
      </c>
      <c r="F298" s="10" t="s">
        <v>2</v>
      </c>
      <c r="G298" s="50">
        <f>G299</f>
        <v>313480</v>
      </c>
      <c r="H298" s="50">
        <f>H299</f>
        <v>313480</v>
      </c>
      <c r="I298" s="43"/>
    </row>
    <row r="299" spans="1:9" ht="31.5" customHeight="1" x14ac:dyDescent="0.2">
      <c r="A299" s="15" t="s">
        <v>106</v>
      </c>
      <c r="B299" s="19" t="s">
        <v>163</v>
      </c>
      <c r="C299" s="3" t="s">
        <v>101</v>
      </c>
      <c r="D299" s="3" t="s">
        <v>63</v>
      </c>
      <c r="E299" s="3" t="s">
        <v>144</v>
      </c>
      <c r="F299" s="3" t="s">
        <v>85</v>
      </c>
      <c r="G299" s="50">
        <f>G300</f>
        <v>313480</v>
      </c>
      <c r="H299" s="50">
        <f>H300</f>
        <v>313480</v>
      </c>
      <c r="I299" s="43"/>
    </row>
    <row r="300" spans="1:9" x14ac:dyDescent="0.2">
      <c r="A300" s="15" t="s">
        <v>42</v>
      </c>
      <c r="B300" s="19" t="s">
        <v>163</v>
      </c>
      <c r="C300" s="3" t="s">
        <v>101</v>
      </c>
      <c r="D300" s="3" t="s">
        <v>63</v>
      </c>
      <c r="E300" s="3" t="s">
        <v>144</v>
      </c>
      <c r="F300" s="10" t="s">
        <v>43</v>
      </c>
      <c r="G300" s="50">
        <v>313480</v>
      </c>
      <c r="H300" s="50">
        <v>313480</v>
      </c>
      <c r="I300" s="43"/>
    </row>
    <row r="301" spans="1:9" s="52" customFormat="1" ht="28.5" customHeight="1" x14ac:dyDescent="0.2">
      <c r="A301" s="57" t="s">
        <v>292</v>
      </c>
      <c r="B301" s="71" t="s">
        <v>163</v>
      </c>
      <c r="C301" s="93" t="s">
        <v>101</v>
      </c>
      <c r="D301" s="93" t="s">
        <v>63</v>
      </c>
      <c r="E301" s="93" t="s">
        <v>293</v>
      </c>
      <c r="F301" s="93" t="s">
        <v>2</v>
      </c>
      <c r="G301" s="64">
        <f>G302</f>
        <v>4952950</v>
      </c>
      <c r="H301" s="75">
        <f>H302</f>
        <v>4952950</v>
      </c>
      <c r="I301" s="74"/>
    </row>
    <row r="302" spans="1:9" s="52" customFormat="1" ht="25.5" x14ac:dyDescent="0.2">
      <c r="A302" s="57" t="s">
        <v>106</v>
      </c>
      <c r="B302" s="71" t="s">
        <v>163</v>
      </c>
      <c r="C302" s="93" t="s">
        <v>101</v>
      </c>
      <c r="D302" s="93" t="s">
        <v>63</v>
      </c>
      <c r="E302" s="93" t="s">
        <v>293</v>
      </c>
      <c r="F302" s="93" t="s">
        <v>85</v>
      </c>
      <c r="G302" s="64">
        <f>G303</f>
        <v>4952950</v>
      </c>
      <c r="H302" s="75">
        <f>H303</f>
        <v>4952950</v>
      </c>
      <c r="I302" s="74"/>
    </row>
    <row r="303" spans="1:9" s="52" customFormat="1" x14ac:dyDescent="0.2">
      <c r="A303" s="57" t="s">
        <v>42</v>
      </c>
      <c r="B303" s="71" t="s">
        <v>163</v>
      </c>
      <c r="C303" s="93" t="s">
        <v>101</v>
      </c>
      <c r="D303" s="93" t="s">
        <v>63</v>
      </c>
      <c r="E303" s="93" t="s">
        <v>293</v>
      </c>
      <c r="F303" s="93" t="s">
        <v>43</v>
      </c>
      <c r="G303" s="67">
        <v>4952950</v>
      </c>
      <c r="H303" s="75">
        <v>4952950</v>
      </c>
      <c r="I303" s="74"/>
    </row>
    <row r="304" spans="1:9" s="52" customFormat="1" ht="65.25" customHeight="1" outlineLevel="2" x14ac:dyDescent="0.2">
      <c r="A304" s="57" t="s">
        <v>290</v>
      </c>
      <c r="B304" s="56" t="s">
        <v>163</v>
      </c>
      <c r="C304" s="93" t="s">
        <v>101</v>
      </c>
      <c r="D304" s="93" t="s">
        <v>63</v>
      </c>
      <c r="E304" s="93" t="s">
        <v>291</v>
      </c>
      <c r="F304" s="93" t="s">
        <v>2</v>
      </c>
      <c r="G304" s="78">
        <f>G305</f>
        <v>11209800</v>
      </c>
      <c r="H304" s="75">
        <f>H305</f>
        <v>11209800</v>
      </c>
      <c r="I304" s="74"/>
    </row>
    <row r="305" spans="1:9" s="52" customFormat="1" ht="25.5" outlineLevel="2" x14ac:dyDescent="0.2">
      <c r="A305" s="57" t="s">
        <v>106</v>
      </c>
      <c r="B305" s="56" t="s">
        <v>163</v>
      </c>
      <c r="C305" s="93" t="s">
        <v>101</v>
      </c>
      <c r="D305" s="93" t="s">
        <v>63</v>
      </c>
      <c r="E305" s="93" t="s">
        <v>291</v>
      </c>
      <c r="F305" s="93" t="s">
        <v>85</v>
      </c>
      <c r="G305" s="78">
        <f>G306</f>
        <v>11209800</v>
      </c>
      <c r="H305" s="75">
        <f>H306</f>
        <v>11209800</v>
      </c>
      <c r="I305" s="74"/>
    </row>
    <row r="306" spans="1:9" s="52" customFormat="1" outlineLevel="2" x14ac:dyDescent="0.2">
      <c r="A306" s="57" t="s">
        <v>42</v>
      </c>
      <c r="B306" s="56" t="s">
        <v>163</v>
      </c>
      <c r="C306" s="93" t="s">
        <v>101</v>
      </c>
      <c r="D306" s="93" t="s">
        <v>63</v>
      </c>
      <c r="E306" s="93" t="s">
        <v>291</v>
      </c>
      <c r="F306" s="93" t="s">
        <v>43</v>
      </c>
      <c r="G306" s="76">
        <v>11209800</v>
      </c>
      <c r="H306" s="75">
        <v>11209800</v>
      </c>
      <c r="I306" s="74"/>
    </row>
    <row r="307" spans="1:9" ht="24" customHeight="1" outlineLevel="5" x14ac:dyDescent="0.2">
      <c r="A307" s="6" t="s">
        <v>158</v>
      </c>
      <c r="B307" s="19" t="s">
        <v>163</v>
      </c>
      <c r="C307" s="3" t="s">
        <v>101</v>
      </c>
      <c r="D307" s="3" t="s">
        <v>70</v>
      </c>
      <c r="E307" s="3" t="s">
        <v>62</v>
      </c>
      <c r="F307" s="3" t="s">
        <v>2</v>
      </c>
      <c r="G307" s="50">
        <f t="shared" ref="G307:H310" si="25">G308</f>
        <v>17343900</v>
      </c>
      <c r="H307" s="50">
        <f t="shared" si="25"/>
        <v>17343900</v>
      </c>
      <c r="I307" s="43"/>
    </row>
    <row r="308" spans="1:9" ht="30" customHeight="1" outlineLevel="5" x14ac:dyDescent="0.2">
      <c r="A308" s="15" t="s">
        <v>205</v>
      </c>
      <c r="B308" s="19" t="s">
        <v>163</v>
      </c>
      <c r="C308" s="3" t="s">
        <v>101</v>
      </c>
      <c r="D308" s="3" t="s">
        <v>70</v>
      </c>
      <c r="E308" s="3" t="s">
        <v>102</v>
      </c>
      <c r="F308" s="3" t="s">
        <v>2</v>
      </c>
      <c r="G308" s="50">
        <f t="shared" si="25"/>
        <v>17343900</v>
      </c>
      <c r="H308" s="50">
        <f t="shared" si="25"/>
        <v>17343900</v>
      </c>
      <c r="I308" s="43"/>
    </row>
    <row r="309" spans="1:9" ht="41.25" customHeight="1" outlineLevel="5" x14ac:dyDescent="0.2">
      <c r="A309" s="15" t="s">
        <v>116</v>
      </c>
      <c r="B309" s="19" t="s">
        <v>163</v>
      </c>
      <c r="C309" s="3" t="s">
        <v>101</v>
      </c>
      <c r="D309" s="3" t="s">
        <v>70</v>
      </c>
      <c r="E309" s="3" t="s">
        <v>117</v>
      </c>
      <c r="F309" s="3" t="s">
        <v>2</v>
      </c>
      <c r="G309" s="50">
        <f>G310</f>
        <v>17343900</v>
      </c>
      <c r="H309" s="50">
        <f>H310</f>
        <v>17343900</v>
      </c>
      <c r="I309" s="43"/>
    </row>
    <row r="310" spans="1:9" ht="25.5" outlineLevel="5" x14ac:dyDescent="0.2">
      <c r="A310" s="15" t="s">
        <v>118</v>
      </c>
      <c r="B310" s="19" t="s">
        <v>163</v>
      </c>
      <c r="C310" s="3" t="s">
        <v>101</v>
      </c>
      <c r="D310" s="3" t="s">
        <v>70</v>
      </c>
      <c r="E310" s="3" t="s">
        <v>119</v>
      </c>
      <c r="F310" s="3" t="s">
        <v>2</v>
      </c>
      <c r="G310" s="50">
        <f t="shared" si="25"/>
        <v>17343900</v>
      </c>
      <c r="H310" s="50">
        <f t="shared" si="25"/>
        <v>17343900</v>
      </c>
      <c r="I310" s="43"/>
    </row>
    <row r="311" spans="1:9" ht="29.25" customHeight="1" outlineLevel="5" x14ac:dyDescent="0.2">
      <c r="A311" s="15" t="s">
        <v>106</v>
      </c>
      <c r="B311" s="19" t="s">
        <v>163</v>
      </c>
      <c r="C311" s="3" t="s">
        <v>101</v>
      </c>
      <c r="D311" s="3" t="s">
        <v>70</v>
      </c>
      <c r="E311" s="3" t="s">
        <v>119</v>
      </c>
      <c r="F311" s="3" t="s">
        <v>85</v>
      </c>
      <c r="G311" s="50">
        <f>G312</f>
        <v>17343900</v>
      </c>
      <c r="H311" s="50">
        <f>H312</f>
        <v>17343900</v>
      </c>
      <c r="I311" s="43"/>
    </row>
    <row r="312" spans="1:9" outlineLevel="5" x14ac:dyDescent="0.2">
      <c r="A312" s="15" t="s">
        <v>42</v>
      </c>
      <c r="B312" s="19" t="s">
        <v>163</v>
      </c>
      <c r="C312" s="3" t="s">
        <v>101</v>
      </c>
      <c r="D312" s="3" t="s">
        <v>70</v>
      </c>
      <c r="E312" s="3" t="s">
        <v>119</v>
      </c>
      <c r="F312" s="3" t="s">
        <v>43</v>
      </c>
      <c r="G312" s="115">
        <v>17343900</v>
      </c>
      <c r="H312" s="115">
        <v>17343900</v>
      </c>
      <c r="I312" s="43"/>
    </row>
    <row r="313" spans="1:9" s="52" customFormat="1" ht="15" customHeight="1" x14ac:dyDescent="0.2">
      <c r="A313" s="57" t="s">
        <v>298</v>
      </c>
      <c r="B313" s="71" t="s">
        <v>163</v>
      </c>
      <c r="C313" s="56" t="s">
        <v>101</v>
      </c>
      <c r="D313" s="56" t="s">
        <v>101</v>
      </c>
      <c r="E313" s="56" t="s">
        <v>62</v>
      </c>
      <c r="F313" s="56" t="s">
        <v>2</v>
      </c>
      <c r="G313" s="64">
        <f t="shared" ref="G313:H315" si="26">G314</f>
        <v>1863165.22</v>
      </c>
      <c r="H313" s="64">
        <f t="shared" si="26"/>
        <v>1863165.22</v>
      </c>
      <c r="I313" s="74"/>
    </row>
    <row r="314" spans="1:9" s="52" customFormat="1" ht="30.75" customHeight="1" x14ac:dyDescent="0.2">
      <c r="A314" s="70" t="s">
        <v>299</v>
      </c>
      <c r="B314" s="71" t="s">
        <v>163</v>
      </c>
      <c r="C314" s="56" t="s">
        <v>101</v>
      </c>
      <c r="D314" s="56" t="s">
        <v>101</v>
      </c>
      <c r="E314" s="56" t="s">
        <v>102</v>
      </c>
      <c r="F314" s="56" t="s">
        <v>2</v>
      </c>
      <c r="G314" s="64">
        <f t="shared" si="26"/>
        <v>1863165.22</v>
      </c>
      <c r="H314" s="75">
        <f t="shared" si="26"/>
        <v>1863165.22</v>
      </c>
      <c r="I314" s="74"/>
    </row>
    <row r="315" spans="1:9" s="52" customFormat="1" ht="42.75" customHeight="1" x14ac:dyDescent="0.2">
      <c r="A315" s="57" t="s">
        <v>116</v>
      </c>
      <c r="B315" s="71" t="s">
        <v>163</v>
      </c>
      <c r="C315" s="56" t="s">
        <v>101</v>
      </c>
      <c r="D315" s="56" t="s">
        <v>101</v>
      </c>
      <c r="E315" s="56" t="s">
        <v>117</v>
      </c>
      <c r="F315" s="56" t="s">
        <v>2</v>
      </c>
      <c r="G315" s="64">
        <f t="shared" si="26"/>
        <v>1863165.22</v>
      </c>
      <c r="H315" s="75">
        <f t="shared" si="26"/>
        <v>1863165.22</v>
      </c>
      <c r="I315" s="74"/>
    </row>
    <row r="316" spans="1:9" s="52" customFormat="1" ht="43.5" customHeight="1" x14ac:dyDescent="0.2">
      <c r="A316" s="57" t="s">
        <v>300</v>
      </c>
      <c r="B316" s="71" t="s">
        <v>163</v>
      </c>
      <c r="C316" s="56" t="s">
        <v>101</v>
      </c>
      <c r="D316" s="56" t="s">
        <v>101</v>
      </c>
      <c r="E316" s="56" t="s">
        <v>301</v>
      </c>
      <c r="F316" s="56" t="s">
        <v>2</v>
      </c>
      <c r="G316" s="64">
        <f>G317+G319</f>
        <v>1863165.22</v>
      </c>
      <c r="H316" s="75">
        <f>H317+H319</f>
        <v>1863165.22</v>
      </c>
      <c r="I316" s="74"/>
    </row>
    <row r="317" spans="1:9" s="52" customFormat="1" ht="23.25" customHeight="1" x14ac:dyDescent="0.2">
      <c r="A317" s="57" t="s">
        <v>124</v>
      </c>
      <c r="B317" s="71" t="s">
        <v>163</v>
      </c>
      <c r="C317" s="56" t="s">
        <v>101</v>
      </c>
      <c r="D317" s="56" t="s">
        <v>101</v>
      </c>
      <c r="E317" s="56" t="s">
        <v>301</v>
      </c>
      <c r="F317" s="56" t="s">
        <v>125</v>
      </c>
      <c r="G317" s="64">
        <f>G318</f>
        <v>200000</v>
      </c>
      <c r="H317" s="75">
        <f>H318</f>
        <v>200000</v>
      </c>
      <c r="I317" s="74"/>
    </row>
    <row r="318" spans="1:9" s="52" customFormat="1" ht="30" customHeight="1" x14ac:dyDescent="0.2">
      <c r="A318" s="57" t="s">
        <v>45</v>
      </c>
      <c r="B318" s="71" t="s">
        <v>163</v>
      </c>
      <c r="C318" s="56" t="s">
        <v>101</v>
      </c>
      <c r="D318" s="56" t="s">
        <v>101</v>
      </c>
      <c r="E318" s="56" t="s">
        <v>301</v>
      </c>
      <c r="F318" s="56" t="s">
        <v>46</v>
      </c>
      <c r="G318" s="67">
        <v>200000</v>
      </c>
      <c r="H318" s="75">
        <v>200000</v>
      </c>
      <c r="I318" s="74"/>
    </row>
    <row r="319" spans="1:9" s="52" customFormat="1" ht="25.5" x14ac:dyDescent="0.2">
      <c r="A319" s="57" t="s">
        <v>106</v>
      </c>
      <c r="B319" s="71" t="s">
        <v>163</v>
      </c>
      <c r="C319" s="56" t="s">
        <v>101</v>
      </c>
      <c r="D319" s="56" t="s">
        <v>101</v>
      </c>
      <c r="E319" s="56" t="s">
        <v>301</v>
      </c>
      <c r="F319" s="56" t="s">
        <v>85</v>
      </c>
      <c r="G319" s="64">
        <f>G320</f>
        <v>1663165.22</v>
      </c>
      <c r="H319" s="75">
        <f>H320</f>
        <v>1663165.22</v>
      </c>
      <c r="I319" s="74"/>
    </row>
    <row r="320" spans="1:9" s="52" customFormat="1" x14ac:dyDescent="0.2">
      <c r="A320" s="57" t="s">
        <v>42</v>
      </c>
      <c r="B320" s="71" t="s">
        <v>163</v>
      </c>
      <c r="C320" s="56" t="s">
        <v>101</v>
      </c>
      <c r="D320" s="56" t="s">
        <v>101</v>
      </c>
      <c r="E320" s="56" t="s">
        <v>301</v>
      </c>
      <c r="F320" s="56" t="s">
        <v>43</v>
      </c>
      <c r="G320" s="67">
        <v>1663165.22</v>
      </c>
      <c r="H320" s="75">
        <v>1663165.22</v>
      </c>
      <c r="I320" s="74"/>
    </row>
    <row r="321" spans="1:9" outlineLevel="5" x14ac:dyDescent="0.2">
      <c r="A321" s="15" t="s">
        <v>28</v>
      </c>
      <c r="B321" s="19" t="s">
        <v>163</v>
      </c>
      <c r="C321" s="3" t="s">
        <v>101</v>
      </c>
      <c r="D321" s="3" t="s">
        <v>93</v>
      </c>
      <c r="E321" s="3" t="s">
        <v>62</v>
      </c>
      <c r="F321" s="3" t="s">
        <v>2</v>
      </c>
      <c r="G321" s="50">
        <f t="shared" ref="G321:H323" si="27">G322</f>
        <v>12115150</v>
      </c>
      <c r="H321" s="50">
        <f t="shared" si="27"/>
        <v>12115150</v>
      </c>
      <c r="I321" s="43"/>
    </row>
    <row r="322" spans="1:9" ht="25.5" outlineLevel="5" x14ac:dyDescent="0.2">
      <c r="A322" s="14" t="s">
        <v>206</v>
      </c>
      <c r="B322" s="19" t="s">
        <v>163</v>
      </c>
      <c r="C322" s="3" t="s">
        <v>101</v>
      </c>
      <c r="D322" s="3" t="s">
        <v>93</v>
      </c>
      <c r="E322" s="3" t="s">
        <v>102</v>
      </c>
      <c r="F322" s="3" t="s">
        <v>2</v>
      </c>
      <c r="G322" s="50">
        <f t="shared" si="27"/>
        <v>12115150</v>
      </c>
      <c r="H322" s="50">
        <f t="shared" si="27"/>
        <v>12115150</v>
      </c>
      <c r="I322" s="43"/>
    </row>
    <row r="323" spans="1:9" ht="25.5" outlineLevel="5" x14ac:dyDescent="0.2">
      <c r="A323" s="15" t="s">
        <v>207</v>
      </c>
      <c r="B323" s="19" t="s">
        <v>163</v>
      </c>
      <c r="C323" s="3" t="s">
        <v>101</v>
      </c>
      <c r="D323" s="3" t="s">
        <v>93</v>
      </c>
      <c r="E323" s="3" t="s">
        <v>145</v>
      </c>
      <c r="F323" s="3" t="s">
        <v>2</v>
      </c>
      <c r="G323" s="50">
        <f t="shared" si="27"/>
        <v>12115150</v>
      </c>
      <c r="H323" s="50">
        <f t="shared" si="27"/>
        <v>12115150</v>
      </c>
      <c r="I323" s="43"/>
    </row>
    <row r="324" spans="1:9" ht="25.5" outlineLevel="5" x14ac:dyDescent="0.2">
      <c r="A324" s="15" t="s">
        <v>29</v>
      </c>
      <c r="B324" s="19" t="s">
        <v>163</v>
      </c>
      <c r="C324" s="3" t="s">
        <v>101</v>
      </c>
      <c r="D324" s="3" t="s">
        <v>93</v>
      </c>
      <c r="E324" s="3" t="s">
        <v>126</v>
      </c>
      <c r="F324" s="3" t="s">
        <v>2</v>
      </c>
      <c r="G324" s="50">
        <f>G325+G327+G329</f>
        <v>12115150</v>
      </c>
      <c r="H324" s="50">
        <f>H325+H327+H329</f>
        <v>12115150</v>
      </c>
      <c r="I324" s="43"/>
    </row>
    <row r="325" spans="1:9" ht="66.75" customHeight="1" outlineLevel="5" x14ac:dyDescent="0.2">
      <c r="A325" s="15" t="s">
        <v>185</v>
      </c>
      <c r="B325" s="19" t="s">
        <v>163</v>
      </c>
      <c r="C325" s="3" t="s">
        <v>101</v>
      </c>
      <c r="D325" s="3" t="s">
        <v>93</v>
      </c>
      <c r="E325" s="3" t="s">
        <v>126</v>
      </c>
      <c r="F325" s="3" t="s">
        <v>68</v>
      </c>
      <c r="G325" s="50">
        <f>G326</f>
        <v>10651720</v>
      </c>
      <c r="H325" s="50">
        <f>H326</f>
        <v>10651720</v>
      </c>
      <c r="I325" s="43"/>
    </row>
    <row r="326" spans="1:9" outlineLevel="2" x14ac:dyDescent="0.2">
      <c r="A326" s="15" t="s">
        <v>18</v>
      </c>
      <c r="B326" s="19" t="s">
        <v>163</v>
      </c>
      <c r="C326" s="3" t="s">
        <v>101</v>
      </c>
      <c r="D326" s="3" t="s">
        <v>93</v>
      </c>
      <c r="E326" s="3" t="s">
        <v>126</v>
      </c>
      <c r="F326" s="3" t="s">
        <v>19</v>
      </c>
      <c r="G326" s="50">
        <v>10651720</v>
      </c>
      <c r="H326" s="50">
        <v>10651720</v>
      </c>
      <c r="I326" s="43"/>
    </row>
    <row r="327" spans="1:9" ht="31.5" customHeight="1" x14ac:dyDescent="0.2">
      <c r="A327" s="15" t="s">
        <v>256</v>
      </c>
      <c r="B327" s="19" t="s">
        <v>163</v>
      </c>
      <c r="C327" s="3" t="s">
        <v>101</v>
      </c>
      <c r="D327" s="3" t="s">
        <v>93</v>
      </c>
      <c r="E327" s="3" t="s">
        <v>126</v>
      </c>
      <c r="F327" s="3" t="s">
        <v>75</v>
      </c>
      <c r="G327" s="50">
        <f>G328</f>
        <v>1459430</v>
      </c>
      <c r="H327" s="50">
        <f>H328</f>
        <v>1459430</v>
      </c>
      <c r="I327" s="43"/>
    </row>
    <row r="328" spans="1:9" ht="28.5" customHeight="1" x14ac:dyDescent="0.2">
      <c r="A328" s="15" t="s">
        <v>76</v>
      </c>
      <c r="B328" s="19" t="s">
        <v>163</v>
      </c>
      <c r="C328" s="3" t="s">
        <v>101</v>
      </c>
      <c r="D328" s="3" t="s">
        <v>93</v>
      </c>
      <c r="E328" s="3" t="s">
        <v>126</v>
      </c>
      <c r="F328" s="3" t="s">
        <v>8</v>
      </c>
      <c r="G328" s="50">
        <v>1459430</v>
      </c>
      <c r="H328" s="50">
        <v>1459430</v>
      </c>
      <c r="I328" s="43"/>
    </row>
    <row r="329" spans="1:9" ht="15.75" customHeight="1" x14ac:dyDescent="0.2">
      <c r="A329" s="15" t="s">
        <v>78</v>
      </c>
      <c r="B329" s="19" t="s">
        <v>163</v>
      </c>
      <c r="C329" s="3" t="s">
        <v>101</v>
      </c>
      <c r="D329" s="3" t="s">
        <v>93</v>
      </c>
      <c r="E329" s="3" t="s">
        <v>126</v>
      </c>
      <c r="F329" s="3" t="s">
        <v>79</v>
      </c>
      <c r="G329" s="50">
        <f>G330</f>
        <v>4000</v>
      </c>
      <c r="H329" s="50">
        <f>H330</f>
        <v>4000</v>
      </c>
      <c r="I329" s="43"/>
    </row>
    <row r="330" spans="1:9" ht="18.75" customHeight="1" x14ac:dyDescent="0.2">
      <c r="A330" s="15" t="s">
        <v>11</v>
      </c>
      <c r="B330" s="19" t="s">
        <v>163</v>
      </c>
      <c r="C330" s="3" t="s">
        <v>101</v>
      </c>
      <c r="D330" s="3" t="s">
        <v>93</v>
      </c>
      <c r="E330" s="3" t="s">
        <v>126</v>
      </c>
      <c r="F330" s="3" t="s">
        <v>12</v>
      </c>
      <c r="G330" s="50">
        <v>4000</v>
      </c>
      <c r="H330" s="50">
        <v>4000</v>
      </c>
      <c r="I330" s="43"/>
    </row>
    <row r="331" spans="1:9" ht="16.5" customHeight="1" x14ac:dyDescent="0.2">
      <c r="A331" s="16" t="s">
        <v>33</v>
      </c>
      <c r="B331" s="19" t="s">
        <v>163</v>
      </c>
      <c r="C331" s="3" t="s">
        <v>135</v>
      </c>
      <c r="D331" s="3" t="s">
        <v>61</v>
      </c>
      <c r="E331" s="3" t="s">
        <v>62</v>
      </c>
      <c r="F331" s="3" t="s">
        <v>2</v>
      </c>
      <c r="G331" s="9">
        <f>G339+G332</f>
        <v>4517417</v>
      </c>
      <c r="H331" s="9">
        <f>H339+H332</f>
        <v>4517417</v>
      </c>
      <c r="I331" s="43"/>
    </row>
    <row r="332" spans="1:9" x14ac:dyDescent="0.2">
      <c r="A332" s="16" t="s">
        <v>180</v>
      </c>
      <c r="B332" s="19" t="s">
        <v>163</v>
      </c>
      <c r="C332" s="3" t="s">
        <v>135</v>
      </c>
      <c r="D332" s="3" t="s">
        <v>70</v>
      </c>
      <c r="E332" s="3" t="s">
        <v>62</v>
      </c>
      <c r="F332" s="3" t="s">
        <v>2</v>
      </c>
      <c r="G332" s="107">
        <f>+G333</f>
        <v>1470000</v>
      </c>
      <c r="H332" s="107">
        <f>+H333</f>
        <v>1470000</v>
      </c>
      <c r="I332" s="43"/>
    </row>
    <row r="333" spans="1:9" ht="25.5" x14ac:dyDescent="0.2">
      <c r="A333" s="6" t="s">
        <v>210</v>
      </c>
      <c r="B333" s="19" t="s">
        <v>163</v>
      </c>
      <c r="C333" s="3" t="s">
        <v>135</v>
      </c>
      <c r="D333" s="3" t="s">
        <v>70</v>
      </c>
      <c r="E333" s="3" t="s">
        <v>102</v>
      </c>
      <c r="F333" s="3" t="s">
        <v>2</v>
      </c>
      <c r="G333" s="107">
        <f>G334</f>
        <v>1470000</v>
      </c>
      <c r="H333" s="107">
        <f>H334</f>
        <v>1470000</v>
      </c>
      <c r="I333" s="43"/>
    </row>
    <row r="334" spans="1:9" x14ac:dyDescent="0.2">
      <c r="A334" s="6" t="s">
        <v>181</v>
      </c>
      <c r="B334" s="19" t="s">
        <v>163</v>
      </c>
      <c r="C334" s="3" t="s">
        <v>135</v>
      </c>
      <c r="D334" s="3" t="s">
        <v>70</v>
      </c>
      <c r="E334" s="3" t="s">
        <v>112</v>
      </c>
      <c r="F334" s="3" t="s">
        <v>2</v>
      </c>
      <c r="G334" s="77">
        <f>G335</f>
        <v>1470000</v>
      </c>
      <c r="H334" s="77">
        <f>H335</f>
        <v>1470000</v>
      </c>
      <c r="I334" s="43"/>
    </row>
    <row r="335" spans="1:9" s="52" customFormat="1" ht="17.25" customHeight="1" outlineLevel="5" x14ac:dyDescent="0.2">
      <c r="A335" s="70" t="s">
        <v>294</v>
      </c>
      <c r="B335" s="71" t="s">
        <v>163</v>
      </c>
      <c r="C335" s="56" t="s">
        <v>135</v>
      </c>
      <c r="D335" s="56" t="s">
        <v>70</v>
      </c>
      <c r="E335" s="56" t="s">
        <v>295</v>
      </c>
      <c r="F335" s="56" t="s">
        <v>2</v>
      </c>
      <c r="G335" s="64">
        <f t="shared" ref="G335:G337" si="28">G336</f>
        <v>1470000</v>
      </c>
      <c r="H335" s="75">
        <f>H336</f>
        <v>1470000</v>
      </c>
      <c r="I335" s="74"/>
    </row>
    <row r="336" spans="1:9" s="52" customFormat="1" ht="43.5" customHeight="1" outlineLevel="5" x14ac:dyDescent="0.2">
      <c r="A336" s="70" t="s">
        <v>296</v>
      </c>
      <c r="B336" s="71" t="s">
        <v>163</v>
      </c>
      <c r="C336" s="56" t="s">
        <v>135</v>
      </c>
      <c r="D336" s="56" t="s">
        <v>70</v>
      </c>
      <c r="E336" s="56" t="s">
        <v>297</v>
      </c>
      <c r="F336" s="56" t="s">
        <v>2</v>
      </c>
      <c r="G336" s="64">
        <f t="shared" si="28"/>
        <v>1470000</v>
      </c>
      <c r="H336" s="75">
        <f>H337</f>
        <v>1470000</v>
      </c>
      <c r="I336" s="74"/>
    </row>
    <row r="337" spans="1:9" s="52" customFormat="1" ht="18.75" customHeight="1" outlineLevel="5" x14ac:dyDescent="0.2">
      <c r="A337" s="70" t="s">
        <v>124</v>
      </c>
      <c r="B337" s="71" t="s">
        <v>163</v>
      </c>
      <c r="C337" s="56" t="s">
        <v>135</v>
      </c>
      <c r="D337" s="56" t="s">
        <v>70</v>
      </c>
      <c r="E337" s="56" t="s">
        <v>297</v>
      </c>
      <c r="F337" s="56" t="s">
        <v>125</v>
      </c>
      <c r="G337" s="64">
        <f t="shared" si="28"/>
        <v>1470000</v>
      </c>
      <c r="H337" s="75">
        <f>H338</f>
        <v>1470000</v>
      </c>
      <c r="I337" s="74"/>
    </row>
    <row r="338" spans="1:9" s="52" customFormat="1" ht="28.5" customHeight="1" outlineLevel="5" x14ac:dyDescent="0.2">
      <c r="A338" s="70" t="s">
        <v>45</v>
      </c>
      <c r="B338" s="71" t="s">
        <v>163</v>
      </c>
      <c r="C338" s="56" t="s">
        <v>135</v>
      </c>
      <c r="D338" s="56" t="s">
        <v>70</v>
      </c>
      <c r="E338" s="56" t="s">
        <v>297</v>
      </c>
      <c r="F338" s="56" t="s">
        <v>46</v>
      </c>
      <c r="G338" s="67">
        <v>1470000</v>
      </c>
      <c r="H338" s="75">
        <v>1470000</v>
      </c>
      <c r="I338" s="74"/>
    </row>
    <row r="339" spans="1:9" x14ac:dyDescent="0.2">
      <c r="A339" s="15" t="s">
        <v>38</v>
      </c>
      <c r="B339" s="19" t="s">
        <v>163</v>
      </c>
      <c r="C339" s="3" t="s">
        <v>135</v>
      </c>
      <c r="D339" s="3" t="s">
        <v>73</v>
      </c>
      <c r="E339" s="3" t="s">
        <v>62</v>
      </c>
      <c r="F339" s="3" t="s">
        <v>2</v>
      </c>
      <c r="G339" s="77">
        <f>G342</f>
        <v>3047417</v>
      </c>
      <c r="H339" s="77">
        <f>H342</f>
        <v>3047417</v>
      </c>
      <c r="I339" s="43"/>
    </row>
    <row r="340" spans="1:9" ht="27.75" customHeight="1" x14ac:dyDescent="0.2">
      <c r="A340" s="15" t="s">
        <v>206</v>
      </c>
      <c r="B340" s="19" t="s">
        <v>163</v>
      </c>
      <c r="C340" s="3" t="s">
        <v>135</v>
      </c>
      <c r="D340" s="3" t="s">
        <v>73</v>
      </c>
      <c r="E340" s="3" t="s">
        <v>102</v>
      </c>
      <c r="F340" s="3" t="s">
        <v>2</v>
      </c>
      <c r="G340" s="77">
        <f t="shared" ref="G340:H343" si="29">G341</f>
        <v>3047417</v>
      </c>
      <c r="H340" s="77">
        <f t="shared" si="29"/>
        <v>3047417</v>
      </c>
      <c r="I340" s="43"/>
    </row>
    <row r="341" spans="1:9" ht="27.75" customHeight="1" x14ac:dyDescent="0.2">
      <c r="A341" s="15" t="s">
        <v>207</v>
      </c>
      <c r="B341" s="19" t="s">
        <v>163</v>
      </c>
      <c r="C341" s="3" t="s">
        <v>135</v>
      </c>
      <c r="D341" s="3" t="s">
        <v>73</v>
      </c>
      <c r="E341" s="3" t="s">
        <v>145</v>
      </c>
      <c r="F341" s="3" t="s">
        <v>2</v>
      </c>
      <c r="G341" s="77">
        <f t="shared" si="29"/>
        <v>3047417</v>
      </c>
      <c r="H341" s="77">
        <f t="shared" si="29"/>
        <v>3047417</v>
      </c>
      <c r="I341" s="43"/>
    </row>
    <row r="342" spans="1:9" ht="71.25" customHeight="1" x14ac:dyDescent="0.2">
      <c r="A342" s="6" t="s">
        <v>154</v>
      </c>
      <c r="B342" s="19" t="s">
        <v>163</v>
      </c>
      <c r="C342" s="3" t="s">
        <v>135</v>
      </c>
      <c r="D342" s="3" t="s">
        <v>73</v>
      </c>
      <c r="E342" s="3" t="s">
        <v>137</v>
      </c>
      <c r="F342" s="3" t="s">
        <v>2</v>
      </c>
      <c r="G342" s="77">
        <f t="shared" si="29"/>
        <v>3047417</v>
      </c>
      <c r="H342" s="77">
        <f t="shared" si="29"/>
        <v>3047417</v>
      </c>
      <c r="I342" s="43"/>
    </row>
    <row r="343" spans="1:9" ht="16.5" customHeight="1" x14ac:dyDescent="0.2">
      <c r="A343" s="15" t="s">
        <v>124</v>
      </c>
      <c r="B343" s="19" t="s">
        <v>163</v>
      </c>
      <c r="C343" s="3" t="s">
        <v>135</v>
      </c>
      <c r="D343" s="3" t="s">
        <v>73</v>
      </c>
      <c r="E343" s="3" t="s">
        <v>137</v>
      </c>
      <c r="F343" s="3" t="s">
        <v>125</v>
      </c>
      <c r="G343" s="77">
        <f t="shared" si="29"/>
        <v>3047417</v>
      </c>
      <c r="H343" s="77">
        <f t="shared" si="29"/>
        <v>3047417</v>
      </c>
      <c r="I343" s="43"/>
    </row>
    <row r="344" spans="1:9" ht="16.5" customHeight="1" x14ac:dyDescent="0.2">
      <c r="A344" s="15" t="s">
        <v>36</v>
      </c>
      <c r="B344" s="19" t="s">
        <v>163</v>
      </c>
      <c r="C344" s="3" t="s">
        <v>135</v>
      </c>
      <c r="D344" s="3" t="s">
        <v>73</v>
      </c>
      <c r="E344" s="3" t="s">
        <v>137</v>
      </c>
      <c r="F344" s="3" t="s">
        <v>37</v>
      </c>
      <c r="G344" s="77">
        <v>3047417</v>
      </c>
      <c r="H344" s="77">
        <v>3047417</v>
      </c>
      <c r="I344" s="43"/>
    </row>
    <row r="345" spans="1:9" ht="41.25" customHeight="1" x14ac:dyDescent="0.2">
      <c r="A345" s="47" t="s">
        <v>224</v>
      </c>
      <c r="B345" s="19" t="s">
        <v>164</v>
      </c>
      <c r="C345" s="7" t="s">
        <v>61</v>
      </c>
      <c r="D345" s="7" t="s">
        <v>61</v>
      </c>
      <c r="E345" s="7" t="s">
        <v>62</v>
      </c>
      <c r="F345" s="7" t="s">
        <v>2</v>
      </c>
      <c r="G345" s="9">
        <f>G346+G353</f>
        <v>113378839</v>
      </c>
      <c r="H345" s="9">
        <f>H346+H353</f>
        <v>70007674.5</v>
      </c>
      <c r="I345" s="43"/>
    </row>
    <row r="346" spans="1:9" x14ac:dyDescent="0.2">
      <c r="A346" s="16" t="s">
        <v>24</v>
      </c>
      <c r="B346" s="19" t="s">
        <v>164</v>
      </c>
      <c r="C346" s="7" t="s">
        <v>101</v>
      </c>
      <c r="D346" s="7" t="s">
        <v>61</v>
      </c>
      <c r="E346" s="7" t="s">
        <v>62</v>
      </c>
      <c r="F346" s="7" t="s">
        <v>2</v>
      </c>
      <c r="G346" s="9">
        <f t="shared" ref="G346:H351" si="30">G347</f>
        <v>10489230</v>
      </c>
      <c r="H346" s="9">
        <f t="shared" si="30"/>
        <v>10489230</v>
      </c>
      <c r="I346" s="43"/>
    </row>
    <row r="347" spans="1:9" x14ac:dyDescent="0.2">
      <c r="A347" s="6" t="s">
        <v>158</v>
      </c>
      <c r="B347" s="19" t="s">
        <v>164</v>
      </c>
      <c r="C347" s="7" t="s">
        <v>101</v>
      </c>
      <c r="D347" s="7" t="s">
        <v>70</v>
      </c>
      <c r="E347" s="7" t="s">
        <v>62</v>
      </c>
      <c r="F347" s="3" t="s">
        <v>2</v>
      </c>
      <c r="G347" s="9">
        <f t="shared" si="30"/>
        <v>10489230</v>
      </c>
      <c r="H347" s="9">
        <f t="shared" si="30"/>
        <v>10489230</v>
      </c>
      <c r="I347" s="43"/>
    </row>
    <row r="348" spans="1:9" ht="42" customHeight="1" x14ac:dyDescent="0.2">
      <c r="A348" s="15" t="s">
        <v>208</v>
      </c>
      <c r="B348" s="19" t="s">
        <v>164</v>
      </c>
      <c r="C348" s="7" t="s">
        <v>101</v>
      </c>
      <c r="D348" s="7" t="s">
        <v>70</v>
      </c>
      <c r="E348" s="7" t="s">
        <v>120</v>
      </c>
      <c r="F348" s="3" t="s">
        <v>2</v>
      </c>
      <c r="G348" s="50">
        <f t="shared" si="30"/>
        <v>10489230</v>
      </c>
      <c r="H348" s="50">
        <f t="shared" si="30"/>
        <v>10489230</v>
      </c>
      <c r="I348" s="43"/>
    </row>
    <row r="349" spans="1:9" ht="25.5" x14ac:dyDescent="0.2">
      <c r="A349" s="15" t="s">
        <v>143</v>
      </c>
      <c r="B349" s="19" t="s">
        <v>164</v>
      </c>
      <c r="C349" s="7" t="s">
        <v>101</v>
      </c>
      <c r="D349" s="7" t="s">
        <v>70</v>
      </c>
      <c r="E349" s="7" t="s">
        <v>121</v>
      </c>
      <c r="F349" s="3" t="s">
        <v>2</v>
      </c>
      <c r="G349" s="50">
        <f>G350</f>
        <v>10489230</v>
      </c>
      <c r="H349" s="50">
        <f>H350</f>
        <v>10489230</v>
      </c>
      <c r="I349" s="43"/>
    </row>
    <row r="350" spans="1:9" ht="38.25" x14ac:dyDescent="0.2">
      <c r="A350" s="6" t="s">
        <v>122</v>
      </c>
      <c r="B350" s="19" t="s">
        <v>164</v>
      </c>
      <c r="C350" s="7" t="s">
        <v>101</v>
      </c>
      <c r="D350" s="7" t="s">
        <v>70</v>
      </c>
      <c r="E350" s="7" t="s">
        <v>123</v>
      </c>
      <c r="F350" s="3" t="s">
        <v>2</v>
      </c>
      <c r="G350" s="50">
        <f t="shared" si="30"/>
        <v>10489230</v>
      </c>
      <c r="H350" s="50">
        <f t="shared" si="30"/>
        <v>10489230</v>
      </c>
      <c r="I350" s="43"/>
    </row>
    <row r="351" spans="1:9" ht="28.5" customHeight="1" x14ac:dyDescent="0.2">
      <c r="A351" s="15" t="s">
        <v>106</v>
      </c>
      <c r="B351" s="19" t="s">
        <v>164</v>
      </c>
      <c r="C351" s="7" t="s">
        <v>101</v>
      </c>
      <c r="D351" s="7" t="s">
        <v>70</v>
      </c>
      <c r="E351" s="7" t="s">
        <v>123</v>
      </c>
      <c r="F351" s="3" t="s">
        <v>85</v>
      </c>
      <c r="G351" s="50">
        <f t="shared" si="30"/>
        <v>10489230</v>
      </c>
      <c r="H351" s="50">
        <f t="shared" si="30"/>
        <v>10489230</v>
      </c>
      <c r="I351" s="43"/>
    </row>
    <row r="352" spans="1:9" x14ac:dyDescent="0.2">
      <c r="A352" s="15" t="s">
        <v>42</v>
      </c>
      <c r="B352" s="19" t="s">
        <v>164</v>
      </c>
      <c r="C352" s="7" t="s">
        <v>101</v>
      </c>
      <c r="D352" s="7" t="s">
        <v>70</v>
      </c>
      <c r="E352" s="7" t="s">
        <v>123</v>
      </c>
      <c r="F352" s="3" t="s">
        <v>43</v>
      </c>
      <c r="G352" s="50">
        <v>10489230</v>
      </c>
      <c r="H352" s="50">
        <v>10489230</v>
      </c>
      <c r="I352" s="43"/>
    </row>
    <row r="353" spans="1:9" x14ac:dyDescent="0.2">
      <c r="A353" s="16" t="s">
        <v>30</v>
      </c>
      <c r="B353" s="19" t="s">
        <v>164</v>
      </c>
      <c r="C353" s="3" t="s">
        <v>92</v>
      </c>
      <c r="D353" s="7" t="s">
        <v>61</v>
      </c>
      <c r="E353" s="3" t="s">
        <v>62</v>
      </c>
      <c r="F353" s="3" t="s">
        <v>2</v>
      </c>
      <c r="G353" s="9">
        <f>G354+G381</f>
        <v>102889609</v>
      </c>
      <c r="H353" s="9">
        <f>H354+H381</f>
        <v>59518444.5</v>
      </c>
      <c r="I353" s="43"/>
    </row>
    <row r="354" spans="1:9" x14ac:dyDescent="0.2">
      <c r="A354" s="15" t="s">
        <v>31</v>
      </c>
      <c r="B354" s="19" t="s">
        <v>164</v>
      </c>
      <c r="C354" s="3" t="s">
        <v>92</v>
      </c>
      <c r="D354" s="7" t="s">
        <v>60</v>
      </c>
      <c r="E354" s="3" t="s">
        <v>62</v>
      </c>
      <c r="F354" s="3" t="s">
        <v>2</v>
      </c>
      <c r="G354" s="9">
        <f>G355</f>
        <v>32469885</v>
      </c>
      <c r="H354" s="9">
        <f>H355</f>
        <v>32469885</v>
      </c>
      <c r="I354" s="43"/>
    </row>
    <row r="355" spans="1:9" ht="45" customHeight="1" x14ac:dyDescent="0.2">
      <c r="A355" s="15" t="s">
        <v>208</v>
      </c>
      <c r="B355" s="19" t="s">
        <v>164</v>
      </c>
      <c r="C355" s="7" t="s">
        <v>92</v>
      </c>
      <c r="D355" s="7" t="s">
        <v>60</v>
      </c>
      <c r="E355" s="3" t="s">
        <v>120</v>
      </c>
      <c r="F355" s="3" t="s">
        <v>2</v>
      </c>
      <c r="G355" s="9">
        <f>G356+G374</f>
        <v>32469885</v>
      </c>
      <c r="H355" s="9">
        <f>H356+H374</f>
        <v>32469885</v>
      </c>
      <c r="I355" s="43"/>
    </row>
    <row r="356" spans="1:9" ht="25.5" x14ac:dyDescent="0.2">
      <c r="A356" s="15" t="s">
        <v>209</v>
      </c>
      <c r="B356" s="19" t="s">
        <v>164</v>
      </c>
      <c r="C356" s="7" t="s">
        <v>92</v>
      </c>
      <c r="D356" s="7" t="s">
        <v>60</v>
      </c>
      <c r="E356" s="3" t="s">
        <v>128</v>
      </c>
      <c r="F356" s="3" t="s">
        <v>2</v>
      </c>
      <c r="G356" s="50">
        <f>G357+G360+G367</f>
        <v>22232270</v>
      </c>
      <c r="H356" s="50">
        <f>H357+H360+H367</f>
        <v>22232270</v>
      </c>
      <c r="I356" s="43"/>
    </row>
    <row r="357" spans="1:9" ht="27.75" customHeight="1" x14ac:dyDescent="0.2">
      <c r="A357" s="15" t="s">
        <v>129</v>
      </c>
      <c r="B357" s="19" t="s">
        <v>164</v>
      </c>
      <c r="C357" s="7" t="s">
        <v>92</v>
      </c>
      <c r="D357" s="7" t="s">
        <v>60</v>
      </c>
      <c r="E357" s="3" t="s">
        <v>130</v>
      </c>
      <c r="F357" s="3" t="s">
        <v>2</v>
      </c>
      <c r="G357" s="50">
        <f t="shared" ref="G357:H358" si="31">G358</f>
        <v>7952150</v>
      </c>
      <c r="H357" s="50">
        <f t="shared" si="31"/>
        <v>7952150</v>
      </c>
      <c r="I357" s="43"/>
    </row>
    <row r="358" spans="1:9" ht="31.5" customHeight="1" x14ac:dyDescent="0.2">
      <c r="A358" s="15" t="s">
        <v>106</v>
      </c>
      <c r="B358" s="19" t="s">
        <v>164</v>
      </c>
      <c r="C358" s="7" t="s">
        <v>92</v>
      </c>
      <c r="D358" s="7" t="s">
        <v>60</v>
      </c>
      <c r="E358" s="3" t="s">
        <v>130</v>
      </c>
      <c r="F358" s="3" t="s">
        <v>85</v>
      </c>
      <c r="G358" s="50">
        <f t="shared" si="31"/>
        <v>7952150</v>
      </c>
      <c r="H358" s="50">
        <f t="shared" si="31"/>
        <v>7952150</v>
      </c>
      <c r="I358" s="43"/>
    </row>
    <row r="359" spans="1:9" x14ac:dyDescent="0.2">
      <c r="A359" s="15" t="s">
        <v>42</v>
      </c>
      <c r="B359" s="19" t="s">
        <v>164</v>
      </c>
      <c r="C359" s="7" t="s">
        <v>92</v>
      </c>
      <c r="D359" s="7" t="s">
        <v>60</v>
      </c>
      <c r="E359" s="3" t="s">
        <v>130</v>
      </c>
      <c r="F359" s="3" t="s">
        <v>43</v>
      </c>
      <c r="G359" s="50">
        <v>7952150</v>
      </c>
      <c r="H359" s="50">
        <v>7952150</v>
      </c>
      <c r="I359" s="43"/>
    </row>
    <row r="360" spans="1:9" ht="25.5" x14ac:dyDescent="0.2">
      <c r="A360" s="41" t="s">
        <v>187</v>
      </c>
      <c r="B360" s="19" t="s">
        <v>164</v>
      </c>
      <c r="C360" s="40" t="s">
        <v>92</v>
      </c>
      <c r="D360" s="40" t="s">
        <v>60</v>
      </c>
      <c r="E360" s="42" t="s">
        <v>189</v>
      </c>
      <c r="F360" s="42" t="s">
        <v>2</v>
      </c>
      <c r="G360" s="51">
        <f>G361+G363+G365</f>
        <v>8986950</v>
      </c>
      <c r="H360" s="51">
        <f>H361+H363+H365</f>
        <v>8986950</v>
      </c>
      <c r="I360" s="43"/>
    </row>
    <row r="361" spans="1:9" ht="72" customHeight="1" x14ac:dyDescent="0.2">
      <c r="A361" s="41" t="s">
        <v>185</v>
      </c>
      <c r="B361" s="19" t="s">
        <v>164</v>
      </c>
      <c r="C361" s="40" t="s">
        <v>92</v>
      </c>
      <c r="D361" s="40" t="s">
        <v>60</v>
      </c>
      <c r="E361" s="42" t="s">
        <v>189</v>
      </c>
      <c r="F361" s="42" t="s">
        <v>68</v>
      </c>
      <c r="G361" s="51">
        <f>G362</f>
        <v>6873500</v>
      </c>
      <c r="H361" s="51">
        <f>H362</f>
        <v>6873500</v>
      </c>
      <c r="I361" s="43"/>
    </row>
    <row r="362" spans="1:9" x14ac:dyDescent="0.2">
      <c r="A362" s="41" t="s">
        <v>18</v>
      </c>
      <c r="B362" s="19" t="s">
        <v>164</v>
      </c>
      <c r="C362" s="40" t="s">
        <v>92</v>
      </c>
      <c r="D362" s="40" t="s">
        <v>60</v>
      </c>
      <c r="E362" s="42" t="s">
        <v>189</v>
      </c>
      <c r="F362" s="42" t="s">
        <v>19</v>
      </c>
      <c r="G362" s="51">
        <v>6873500</v>
      </c>
      <c r="H362" s="51">
        <v>6873500</v>
      </c>
      <c r="I362" s="43"/>
    </row>
    <row r="363" spans="1:9" ht="29.25" customHeight="1" x14ac:dyDescent="0.2">
      <c r="A363" s="41" t="s">
        <v>256</v>
      </c>
      <c r="B363" s="19" t="s">
        <v>164</v>
      </c>
      <c r="C363" s="40" t="s">
        <v>92</v>
      </c>
      <c r="D363" s="40" t="s">
        <v>60</v>
      </c>
      <c r="E363" s="42" t="s">
        <v>189</v>
      </c>
      <c r="F363" s="42" t="s">
        <v>75</v>
      </c>
      <c r="G363" s="51">
        <f>G364</f>
        <v>2099950</v>
      </c>
      <c r="H363" s="51">
        <f>H364</f>
        <v>2099950</v>
      </c>
      <c r="I363" s="43"/>
    </row>
    <row r="364" spans="1:9" ht="25.5" x14ac:dyDescent="0.2">
      <c r="A364" s="41" t="s">
        <v>76</v>
      </c>
      <c r="B364" s="19" t="s">
        <v>164</v>
      </c>
      <c r="C364" s="40" t="s">
        <v>92</v>
      </c>
      <c r="D364" s="40" t="s">
        <v>60</v>
      </c>
      <c r="E364" s="42" t="s">
        <v>189</v>
      </c>
      <c r="F364" s="42" t="s">
        <v>8</v>
      </c>
      <c r="G364" s="51">
        <v>2099950</v>
      </c>
      <c r="H364" s="51">
        <v>2099950</v>
      </c>
      <c r="I364" s="43"/>
    </row>
    <row r="365" spans="1:9" ht="14.25" customHeight="1" x14ac:dyDescent="0.2">
      <c r="A365" s="41" t="s">
        <v>78</v>
      </c>
      <c r="B365" s="19" t="s">
        <v>164</v>
      </c>
      <c r="C365" s="42" t="s">
        <v>92</v>
      </c>
      <c r="D365" s="42" t="s">
        <v>60</v>
      </c>
      <c r="E365" s="42" t="s">
        <v>189</v>
      </c>
      <c r="F365" s="42" t="s">
        <v>79</v>
      </c>
      <c r="G365" s="51">
        <f>G366</f>
        <v>13500</v>
      </c>
      <c r="H365" s="51">
        <f>H366</f>
        <v>13500</v>
      </c>
      <c r="I365" s="43"/>
    </row>
    <row r="366" spans="1:9" ht="18" customHeight="1" x14ac:dyDescent="0.2">
      <c r="A366" s="41" t="s">
        <v>11</v>
      </c>
      <c r="B366" s="19" t="s">
        <v>164</v>
      </c>
      <c r="C366" s="42" t="s">
        <v>92</v>
      </c>
      <c r="D366" s="42" t="s">
        <v>60</v>
      </c>
      <c r="E366" s="42" t="s">
        <v>189</v>
      </c>
      <c r="F366" s="42" t="s">
        <v>12</v>
      </c>
      <c r="G366" s="51">
        <v>13500</v>
      </c>
      <c r="H366" s="51">
        <v>13500</v>
      </c>
      <c r="I366" s="43"/>
    </row>
    <row r="367" spans="1:9" ht="25.5" x14ac:dyDescent="0.2">
      <c r="A367" s="41" t="s">
        <v>188</v>
      </c>
      <c r="B367" s="19" t="s">
        <v>164</v>
      </c>
      <c r="C367" s="40" t="s">
        <v>92</v>
      </c>
      <c r="D367" s="40" t="s">
        <v>60</v>
      </c>
      <c r="E367" s="42" t="s">
        <v>190</v>
      </c>
      <c r="F367" s="42" t="s">
        <v>2</v>
      </c>
      <c r="G367" s="51">
        <f>G368+G370+G372</f>
        <v>5293170</v>
      </c>
      <c r="H367" s="51">
        <f>H368+H370+H372</f>
        <v>5293170</v>
      </c>
      <c r="I367" s="43"/>
    </row>
    <row r="368" spans="1:9" ht="69.75" customHeight="1" x14ac:dyDescent="0.2">
      <c r="A368" s="41" t="s">
        <v>185</v>
      </c>
      <c r="B368" s="19" t="s">
        <v>164</v>
      </c>
      <c r="C368" s="40" t="s">
        <v>92</v>
      </c>
      <c r="D368" s="40" t="s">
        <v>60</v>
      </c>
      <c r="E368" s="42" t="s">
        <v>190</v>
      </c>
      <c r="F368" s="42" t="s">
        <v>68</v>
      </c>
      <c r="G368" s="51">
        <f>G369</f>
        <v>2752600</v>
      </c>
      <c r="H368" s="51">
        <f>H369</f>
        <v>2752600</v>
      </c>
      <c r="I368" s="43"/>
    </row>
    <row r="369" spans="1:9" x14ac:dyDescent="0.2">
      <c r="A369" s="41" t="s">
        <v>18</v>
      </c>
      <c r="B369" s="19" t="s">
        <v>164</v>
      </c>
      <c r="C369" s="40" t="s">
        <v>92</v>
      </c>
      <c r="D369" s="40" t="s">
        <v>60</v>
      </c>
      <c r="E369" s="42" t="s">
        <v>190</v>
      </c>
      <c r="F369" s="42" t="s">
        <v>19</v>
      </c>
      <c r="G369" s="51">
        <v>2752600</v>
      </c>
      <c r="H369" s="51">
        <v>2752600</v>
      </c>
      <c r="I369" s="43"/>
    </row>
    <row r="370" spans="1:9" ht="30" customHeight="1" x14ac:dyDescent="0.2">
      <c r="A370" s="41" t="s">
        <v>256</v>
      </c>
      <c r="B370" s="19" t="s">
        <v>164</v>
      </c>
      <c r="C370" s="40" t="s">
        <v>92</v>
      </c>
      <c r="D370" s="40" t="s">
        <v>60</v>
      </c>
      <c r="E370" s="42" t="s">
        <v>190</v>
      </c>
      <c r="F370" s="42" t="s">
        <v>75</v>
      </c>
      <c r="G370" s="51">
        <f>G371</f>
        <v>2527350</v>
      </c>
      <c r="H370" s="51">
        <f>H371</f>
        <v>2527350</v>
      </c>
      <c r="I370" s="43"/>
    </row>
    <row r="371" spans="1:9" ht="25.5" x14ac:dyDescent="0.2">
      <c r="A371" s="41" t="s">
        <v>76</v>
      </c>
      <c r="B371" s="19" t="s">
        <v>164</v>
      </c>
      <c r="C371" s="40" t="s">
        <v>92</v>
      </c>
      <c r="D371" s="40" t="s">
        <v>60</v>
      </c>
      <c r="E371" s="42" t="s">
        <v>190</v>
      </c>
      <c r="F371" s="42" t="s">
        <v>8</v>
      </c>
      <c r="G371" s="51">
        <v>2527350</v>
      </c>
      <c r="H371" s="51">
        <v>2527350</v>
      </c>
      <c r="I371" s="43"/>
    </row>
    <row r="372" spans="1:9" x14ac:dyDescent="0.2">
      <c r="A372" s="41" t="s">
        <v>78</v>
      </c>
      <c r="B372" s="19" t="s">
        <v>164</v>
      </c>
      <c r="C372" s="42" t="s">
        <v>92</v>
      </c>
      <c r="D372" s="42" t="s">
        <v>60</v>
      </c>
      <c r="E372" s="42" t="s">
        <v>190</v>
      </c>
      <c r="F372" s="42" t="s">
        <v>79</v>
      </c>
      <c r="G372" s="51">
        <f>G373</f>
        <v>13220</v>
      </c>
      <c r="H372" s="51">
        <f>H373</f>
        <v>13220</v>
      </c>
      <c r="I372" s="43"/>
    </row>
    <row r="373" spans="1:9" x14ac:dyDescent="0.2">
      <c r="A373" s="41" t="s">
        <v>11</v>
      </c>
      <c r="B373" s="19" t="s">
        <v>164</v>
      </c>
      <c r="C373" s="42" t="s">
        <v>92</v>
      </c>
      <c r="D373" s="42" t="s">
        <v>60</v>
      </c>
      <c r="E373" s="42" t="s">
        <v>190</v>
      </c>
      <c r="F373" s="42" t="s">
        <v>12</v>
      </c>
      <c r="G373" s="51">
        <v>13220</v>
      </c>
      <c r="H373" s="51">
        <v>13220</v>
      </c>
      <c r="I373" s="43"/>
    </row>
    <row r="374" spans="1:9" ht="25.5" x14ac:dyDescent="0.2">
      <c r="A374" s="15" t="s">
        <v>131</v>
      </c>
      <c r="B374" s="19" t="s">
        <v>164</v>
      </c>
      <c r="C374" s="7" t="s">
        <v>92</v>
      </c>
      <c r="D374" s="7" t="s">
        <v>60</v>
      </c>
      <c r="E374" s="3" t="s">
        <v>132</v>
      </c>
      <c r="F374" s="3" t="s">
        <v>2</v>
      </c>
      <c r="G374" s="50">
        <f>G375+G378</f>
        <v>10237615</v>
      </c>
      <c r="H374" s="50">
        <f>H375+H378</f>
        <v>10237615</v>
      </c>
      <c r="I374" s="43"/>
    </row>
    <row r="375" spans="1:9" ht="25.5" x14ac:dyDescent="0.2">
      <c r="A375" s="14" t="s">
        <v>133</v>
      </c>
      <c r="B375" s="19" t="s">
        <v>164</v>
      </c>
      <c r="C375" s="7" t="s">
        <v>92</v>
      </c>
      <c r="D375" s="7" t="s">
        <v>60</v>
      </c>
      <c r="E375" s="3" t="s">
        <v>134</v>
      </c>
      <c r="F375" s="3" t="s">
        <v>2</v>
      </c>
      <c r="G375" s="50">
        <f t="shared" ref="G375:H376" si="32">G376</f>
        <v>10069610</v>
      </c>
      <c r="H375" s="50">
        <f t="shared" si="32"/>
        <v>10069610</v>
      </c>
      <c r="I375" s="43"/>
    </row>
    <row r="376" spans="1:9" ht="27" customHeight="1" x14ac:dyDescent="0.2">
      <c r="A376" s="15" t="s">
        <v>106</v>
      </c>
      <c r="B376" s="19" t="s">
        <v>164</v>
      </c>
      <c r="C376" s="7" t="s">
        <v>92</v>
      </c>
      <c r="D376" s="7" t="s">
        <v>60</v>
      </c>
      <c r="E376" s="3" t="s">
        <v>134</v>
      </c>
      <c r="F376" s="3" t="s">
        <v>85</v>
      </c>
      <c r="G376" s="50">
        <f t="shared" si="32"/>
        <v>10069610</v>
      </c>
      <c r="H376" s="50">
        <f t="shared" si="32"/>
        <v>10069610</v>
      </c>
      <c r="I376" s="43"/>
    </row>
    <row r="377" spans="1:9" x14ac:dyDescent="0.2">
      <c r="A377" s="15" t="s">
        <v>42</v>
      </c>
      <c r="B377" s="19" t="s">
        <v>164</v>
      </c>
      <c r="C377" s="7" t="s">
        <v>92</v>
      </c>
      <c r="D377" s="7" t="s">
        <v>60</v>
      </c>
      <c r="E377" s="3" t="s">
        <v>134</v>
      </c>
      <c r="F377" s="3" t="s">
        <v>43</v>
      </c>
      <c r="G377" s="50">
        <v>10069610</v>
      </c>
      <c r="H377" s="50">
        <v>10069610</v>
      </c>
      <c r="I377" s="43"/>
    </row>
    <row r="378" spans="1:9" ht="43.5" customHeight="1" x14ac:dyDescent="0.2">
      <c r="A378" s="15" t="s">
        <v>243</v>
      </c>
      <c r="B378" s="19" t="s">
        <v>164</v>
      </c>
      <c r="C378" s="7" t="s">
        <v>92</v>
      </c>
      <c r="D378" s="7" t="s">
        <v>60</v>
      </c>
      <c r="E378" s="3" t="s">
        <v>244</v>
      </c>
      <c r="F378" s="3" t="s">
        <v>2</v>
      </c>
      <c r="G378" s="77">
        <f>G379</f>
        <v>168005</v>
      </c>
      <c r="H378" s="77">
        <f>H379</f>
        <v>168005</v>
      </c>
      <c r="I378" s="43"/>
    </row>
    <row r="379" spans="1:9" ht="33.75" customHeight="1" x14ac:dyDescent="0.2">
      <c r="A379" s="15" t="s">
        <v>106</v>
      </c>
      <c r="B379" s="19" t="s">
        <v>164</v>
      </c>
      <c r="C379" s="7" t="s">
        <v>92</v>
      </c>
      <c r="D379" s="7" t="s">
        <v>60</v>
      </c>
      <c r="E379" s="3" t="s">
        <v>244</v>
      </c>
      <c r="F379" s="3" t="s">
        <v>85</v>
      </c>
      <c r="G379" s="77">
        <f>G380</f>
        <v>168005</v>
      </c>
      <c r="H379" s="77">
        <f>H380</f>
        <v>168005</v>
      </c>
      <c r="I379" s="43"/>
    </row>
    <row r="380" spans="1:9" ht="18.75" customHeight="1" x14ac:dyDescent="0.2">
      <c r="A380" s="15" t="s">
        <v>42</v>
      </c>
      <c r="B380" s="19" t="s">
        <v>164</v>
      </c>
      <c r="C380" s="7" t="s">
        <v>92</v>
      </c>
      <c r="D380" s="7" t="s">
        <v>60</v>
      </c>
      <c r="E380" s="3" t="s">
        <v>244</v>
      </c>
      <c r="F380" s="3" t="s">
        <v>43</v>
      </c>
      <c r="G380" s="77">
        <v>168005</v>
      </c>
      <c r="H380" s="77">
        <v>168005</v>
      </c>
      <c r="I380" s="43"/>
    </row>
    <row r="381" spans="1:9" ht="16.5" customHeight="1" x14ac:dyDescent="0.2">
      <c r="A381" s="15" t="s">
        <v>32</v>
      </c>
      <c r="B381" s="19" t="s">
        <v>164</v>
      </c>
      <c r="C381" s="7" t="s">
        <v>92</v>
      </c>
      <c r="D381" s="7" t="s">
        <v>73</v>
      </c>
      <c r="E381" s="3" t="s">
        <v>62</v>
      </c>
      <c r="F381" s="3" t="s">
        <v>2</v>
      </c>
      <c r="G381" s="9">
        <f>G382</f>
        <v>70419724</v>
      </c>
      <c r="H381" s="9">
        <f>H382</f>
        <v>27048559.5</v>
      </c>
      <c r="I381" s="43"/>
    </row>
    <row r="382" spans="1:9" ht="39" customHeight="1" x14ac:dyDescent="0.2">
      <c r="A382" s="15" t="s">
        <v>208</v>
      </c>
      <c r="B382" s="19" t="s">
        <v>164</v>
      </c>
      <c r="C382" s="7" t="s">
        <v>92</v>
      </c>
      <c r="D382" s="7" t="s">
        <v>73</v>
      </c>
      <c r="E382" s="3" t="s">
        <v>120</v>
      </c>
      <c r="F382" s="3" t="s">
        <v>2</v>
      </c>
      <c r="G382" s="9">
        <f>G393+G383</f>
        <v>70419724</v>
      </c>
      <c r="H382" s="9">
        <f>H393+H383</f>
        <v>27048559.5</v>
      </c>
      <c r="I382" s="43"/>
    </row>
    <row r="383" spans="1:9" s="52" customFormat="1" ht="33.75" customHeight="1" outlineLevel="5" x14ac:dyDescent="0.2">
      <c r="A383" s="41" t="s">
        <v>245</v>
      </c>
      <c r="B383" s="40" t="s">
        <v>164</v>
      </c>
      <c r="C383" s="40" t="s">
        <v>92</v>
      </c>
      <c r="D383" s="42" t="s">
        <v>73</v>
      </c>
      <c r="E383" s="42" t="s">
        <v>128</v>
      </c>
      <c r="F383" s="42" t="s">
        <v>2</v>
      </c>
      <c r="G383" s="51">
        <f>G387+G384+G390</f>
        <v>58639164</v>
      </c>
      <c r="H383" s="51">
        <f>H387+H384+H390</f>
        <v>15267999.5</v>
      </c>
    </row>
    <row r="384" spans="1:9" s="52" customFormat="1" ht="61.5" customHeight="1" outlineLevel="5" x14ac:dyDescent="0.2">
      <c r="A384" s="41" t="s">
        <v>303</v>
      </c>
      <c r="B384" s="40" t="s">
        <v>164</v>
      </c>
      <c r="C384" s="40" t="s">
        <v>92</v>
      </c>
      <c r="D384" s="42" t="s">
        <v>73</v>
      </c>
      <c r="E384" s="42" t="s">
        <v>302</v>
      </c>
      <c r="F384" s="42" t="s">
        <v>2</v>
      </c>
      <c r="G384" s="87">
        <f>G385</f>
        <v>0</v>
      </c>
      <c r="H384" s="78">
        <f>H385</f>
        <v>2194141.9</v>
      </c>
    </row>
    <row r="385" spans="1:16" s="52" customFormat="1" ht="33.75" customHeight="1" outlineLevel="5" x14ac:dyDescent="0.2">
      <c r="A385" s="41" t="s">
        <v>256</v>
      </c>
      <c r="B385" s="40" t="s">
        <v>164</v>
      </c>
      <c r="C385" s="40" t="s">
        <v>92</v>
      </c>
      <c r="D385" s="42" t="s">
        <v>73</v>
      </c>
      <c r="E385" s="42" t="s">
        <v>302</v>
      </c>
      <c r="F385" s="42" t="s">
        <v>75</v>
      </c>
      <c r="G385" s="87">
        <f>G386</f>
        <v>0</v>
      </c>
      <c r="H385" s="78">
        <f>H386</f>
        <v>2194141.9</v>
      </c>
    </row>
    <row r="386" spans="1:16" s="52" customFormat="1" ht="33.75" customHeight="1" outlineLevel="5" x14ac:dyDescent="0.2">
      <c r="A386" s="41" t="s">
        <v>76</v>
      </c>
      <c r="B386" s="40" t="s">
        <v>164</v>
      </c>
      <c r="C386" s="40" t="s">
        <v>92</v>
      </c>
      <c r="D386" s="42" t="s">
        <v>73</v>
      </c>
      <c r="E386" s="42" t="s">
        <v>302</v>
      </c>
      <c r="F386" s="42" t="s">
        <v>8</v>
      </c>
      <c r="G386" s="87">
        <v>0</v>
      </c>
      <c r="H386" s="78">
        <v>2194141.9</v>
      </c>
      <c r="I386" s="79" t="s">
        <v>304</v>
      </c>
      <c r="J386" s="79" t="s">
        <v>305</v>
      </c>
      <c r="K386" s="79"/>
    </row>
    <row r="387" spans="1:16" s="63" customFormat="1" ht="51" x14ac:dyDescent="0.2">
      <c r="A387" s="41" t="s">
        <v>246</v>
      </c>
      <c r="B387" s="40" t="s">
        <v>164</v>
      </c>
      <c r="C387" s="40" t="s">
        <v>92</v>
      </c>
      <c r="D387" s="42" t="s">
        <v>73</v>
      </c>
      <c r="E387" s="42" t="s">
        <v>247</v>
      </c>
      <c r="F387" s="42" t="s">
        <v>2</v>
      </c>
      <c r="G387" s="87">
        <f t="shared" ref="G387:G388" si="33">G388</f>
        <v>2002069</v>
      </c>
      <c r="H387" s="88">
        <f>H388</f>
        <v>2002069</v>
      </c>
    </row>
    <row r="388" spans="1:16" s="63" customFormat="1" ht="31.5" customHeight="1" x14ac:dyDescent="0.2">
      <c r="A388" s="41" t="s">
        <v>106</v>
      </c>
      <c r="B388" s="40" t="s">
        <v>164</v>
      </c>
      <c r="C388" s="40" t="s">
        <v>92</v>
      </c>
      <c r="D388" s="42" t="s">
        <v>73</v>
      </c>
      <c r="E388" s="42" t="s">
        <v>247</v>
      </c>
      <c r="F388" s="42" t="s">
        <v>85</v>
      </c>
      <c r="G388" s="87">
        <f t="shared" si="33"/>
        <v>2002069</v>
      </c>
      <c r="H388" s="88">
        <f>H389</f>
        <v>2002069</v>
      </c>
      <c r="I388" s="74"/>
      <c r="J388" s="52" t="s">
        <v>283</v>
      </c>
      <c r="K388" s="52" t="s">
        <v>284</v>
      </c>
      <c r="M388" s="98"/>
      <c r="N388" s="98"/>
      <c r="O388" s="98"/>
      <c r="P388" s="98"/>
    </row>
    <row r="389" spans="1:16" s="63" customFormat="1" ht="24.75" customHeight="1" x14ac:dyDescent="0.2">
      <c r="A389" s="15" t="s">
        <v>42</v>
      </c>
      <c r="B389" s="40" t="s">
        <v>92</v>
      </c>
      <c r="C389" s="40" t="s">
        <v>92</v>
      </c>
      <c r="D389" s="42" t="s">
        <v>73</v>
      </c>
      <c r="E389" s="42" t="s">
        <v>247</v>
      </c>
      <c r="F389" s="42" t="s">
        <v>43</v>
      </c>
      <c r="G389" s="87">
        <v>2002069</v>
      </c>
      <c r="H389" s="88">
        <v>2002069</v>
      </c>
      <c r="I389" s="97" t="s">
        <v>312</v>
      </c>
      <c r="J389" s="79" t="s">
        <v>313</v>
      </c>
      <c r="K389" s="79"/>
      <c r="M389" s="98"/>
      <c r="N389" s="98"/>
      <c r="O389" s="99"/>
      <c r="P389" s="98"/>
    </row>
    <row r="390" spans="1:16" s="52" customFormat="1" ht="34.5" customHeight="1" x14ac:dyDescent="0.2">
      <c r="A390" s="94" t="s">
        <v>306</v>
      </c>
      <c r="B390" s="95" t="s">
        <v>164</v>
      </c>
      <c r="C390" s="95" t="s">
        <v>92</v>
      </c>
      <c r="D390" s="95" t="s">
        <v>73</v>
      </c>
      <c r="E390" s="96" t="s">
        <v>307</v>
      </c>
      <c r="F390" s="96" t="s">
        <v>2</v>
      </c>
      <c r="G390" s="67">
        <f>G391</f>
        <v>56637095</v>
      </c>
      <c r="H390" s="75">
        <f>H391</f>
        <v>11071788.6</v>
      </c>
    </row>
    <row r="391" spans="1:16" s="52" customFormat="1" ht="32.25" customHeight="1" x14ac:dyDescent="0.2">
      <c r="A391" s="94" t="s">
        <v>106</v>
      </c>
      <c r="B391" s="95" t="s">
        <v>164</v>
      </c>
      <c r="C391" s="95" t="s">
        <v>92</v>
      </c>
      <c r="D391" s="95" t="s">
        <v>73</v>
      </c>
      <c r="E391" s="96" t="s">
        <v>307</v>
      </c>
      <c r="F391" s="96" t="s">
        <v>85</v>
      </c>
      <c r="G391" s="67">
        <f>G392</f>
        <v>56637095</v>
      </c>
      <c r="H391" s="75">
        <f>H392</f>
        <v>11071788.6</v>
      </c>
      <c r="I391" s="74"/>
      <c r="J391" s="52" t="s">
        <v>283</v>
      </c>
      <c r="M391" s="52" t="s">
        <v>284</v>
      </c>
    </row>
    <row r="392" spans="1:16" s="52" customFormat="1" ht="28.5" customHeight="1" x14ac:dyDescent="0.2">
      <c r="A392" s="94" t="s">
        <v>42</v>
      </c>
      <c r="B392" s="95" t="s">
        <v>164</v>
      </c>
      <c r="C392" s="95" t="s">
        <v>92</v>
      </c>
      <c r="D392" s="95" t="s">
        <v>73</v>
      </c>
      <c r="E392" s="96" t="s">
        <v>307</v>
      </c>
      <c r="F392" s="96" t="s">
        <v>43</v>
      </c>
      <c r="G392" s="67">
        <v>56637095</v>
      </c>
      <c r="H392" s="75">
        <v>11071788.6</v>
      </c>
      <c r="I392" s="97" t="s">
        <v>308</v>
      </c>
      <c r="J392" s="79" t="s">
        <v>309</v>
      </c>
      <c r="K392" s="79"/>
      <c r="M392" s="79" t="s">
        <v>310</v>
      </c>
      <c r="N392" s="79"/>
      <c r="O392" s="97" t="s">
        <v>311</v>
      </c>
      <c r="P392" s="79"/>
    </row>
    <row r="393" spans="1:16" ht="25.5" x14ac:dyDescent="0.2">
      <c r="A393" s="15" t="s">
        <v>147</v>
      </c>
      <c r="B393" s="19" t="s">
        <v>164</v>
      </c>
      <c r="C393" s="7" t="s">
        <v>92</v>
      </c>
      <c r="D393" s="7" t="s">
        <v>73</v>
      </c>
      <c r="E393" s="3" t="s">
        <v>148</v>
      </c>
      <c r="F393" s="3" t="s">
        <v>2</v>
      </c>
      <c r="G393" s="50">
        <f>G394+G401</f>
        <v>11780560</v>
      </c>
      <c r="H393" s="50">
        <f>H394+H401</f>
        <v>11780560</v>
      </c>
      <c r="I393" s="43"/>
    </row>
    <row r="394" spans="1:16" ht="29.25" customHeight="1" x14ac:dyDescent="0.2">
      <c r="A394" s="15" t="s">
        <v>84</v>
      </c>
      <c r="B394" s="19" t="s">
        <v>164</v>
      </c>
      <c r="C394" s="7" t="s">
        <v>92</v>
      </c>
      <c r="D394" s="7" t="s">
        <v>73</v>
      </c>
      <c r="E394" s="3" t="s">
        <v>139</v>
      </c>
      <c r="F394" s="3" t="s">
        <v>2</v>
      </c>
      <c r="G394" s="50">
        <f>G395+G397+G399</f>
        <v>10472560</v>
      </c>
      <c r="H394" s="50">
        <f>H395+H397+H399</f>
        <v>10472560</v>
      </c>
      <c r="I394" s="43"/>
    </row>
    <row r="395" spans="1:16" ht="68.25" customHeight="1" x14ac:dyDescent="0.2">
      <c r="A395" s="15" t="s">
        <v>185</v>
      </c>
      <c r="B395" s="19" t="s">
        <v>164</v>
      </c>
      <c r="C395" s="7" t="s">
        <v>92</v>
      </c>
      <c r="D395" s="7" t="s">
        <v>73</v>
      </c>
      <c r="E395" s="3" t="s">
        <v>139</v>
      </c>
      <c r="F395" s="3" t="s">
        <v>68</v>
      </c>
      <c r="G395" s="50">
        <f>G396</f>
        <v>10188700</v>
      </c>
      <c r="H395" s="50">
        <f>H396</f>
        <v>10188700</v>
      </c>
      <c r="I395" s="43"/>
    </row>
    <row r="396" spans="1:16" ht="15" customHeight="1" x14ac:dyDescent="0.2">
      <c r="A396" s="15" t="s">
        <v>166</v>
      </c>
      <c r="B396" s="19" t="s">
        <v>164</v>
      </c>
      <c r="C396" s="7" t="s">
        <v>92</v>
      </c>
      <c r="D396" s="7" t="s">
        <v>73</v>
      </c>
      <c r="E396" s="3" t="s">
        <v>139</v>
      </c>
      <c r="F396" s="3" t="s">
        <v>19</v>
      </c>
      <c r="G396" s="50">
        <v>10188700</v>
      </c>
      <c r="H396" s="50">
        <v>10188700</v>
      </c>
      <c r="I396" s="43"/>
    </row>
    <row r="397" spans="1:16" ht="31.5" customHeight="1" x14ac:dyDescent="0.2">
      <c r="A397" s="15" t="s">
        <v>256</v>
      </c>
      <c r="B397" s="19" t="s">
        <v>164</v>
      </c>
      <c r="C397" s="7" t="s">
        <v>92</v>
      </c>
      <c r="D397" s="7" t="s">
        <v>73</v>
      </c>
      <c r="E397" s="3" t="s">
        <v>139</v>
      </c>
      <c r="F397" s="3" t="s">
        <v>75</v>
      </c>
      <c r="G397" s="50">
        <f>G398</f>
        <v>276610</v>
      </c>
      <c r="H397" s="50">
        <f>H398</f>
        <v>276610</v>
      </c>
      <c r="I397" s="43"/>
    </row>
    <row r="398" spans="1:16" ht="27.75" customHeight="1" x14ac:dyDescent="0.2">
      <c r="A398" s="15" t="s">
        <v>76</v>
      </c>
      <c r="B398" s="19" t="s">
        <v>164</v>
      </c>
      <c r="C398" s="7" t="s">
        <v>92</v>
      </c>
      <c r="D398" s="7" t="s">
        <v>73</v>
      </c>
      <c r="E398" s="3" t="s">
        <v>139</v>
      </c>
      <c r="F398" s="3" t="s">
        <v>8</v>
      </c>
      <c r="G398" s="50">
        <v>276610</v>
      </c>
      <c r="H398" s="50">
        <v>276610</v>
      </c>
      <c r="I398" s="43"/>
    </row>
    <row r="399" spans="1:16" x14ac:dyDescent="0.2">
      <c r="A399" s="15" t="s">
        <v>78</v>
      </c>
      <c r="B399" s="19" t="s">
        <v>164</v>
      </c>
      <c r="C399" s="7" t="s">
        <v>92</v>
      </c>
      <c r="D399" s="7" t="s">
        <v>73</v>
      </c>
      <c r="E399" s="3" t="s">
        <v>139</v>
      </c>
      <c r="F399" s="3" t="s">
        <v>79</v>
      </c>
      <c r="G399" s="50">
        <f>G400</f>
        <v>7250</v>
      </c>
      <c r="H399" s="50">
        <f>H400</f>
        <v>7250</v>
      </c>
      <c r="I399" s="43"/>
    </row>
    <row r="400" spans="1:16" x14ac:dyDescent="0.2">
      <c r="A400" s="15" t="s">
        <v>11</v>
      </c>
      <c r="B400" s="19" t="s">
        <v>164</v>
      </c>
      <c r="C400" s="7" t="s">
        <v>92</v>
      </c>
      <c r="D400" s="7" t="s">
        <v>73</v>
      </c>
      <c r="E400" s="3" t="s">
        <v>139</v>
      </c>
      <c r="F400" s="3" t="s">
        <v>12</v>
      </c>
      <c r="G400" s="50">
        <v>7250</v>
      </c>
      <c r="H400" s="50">
        <v>7250</v>
      </c>
      <c r="I400" s="43"/>
    </row>
    <row r="401" spans="1:9" x14ac:dyDescent="0.2">
      <c r="A401" s="15" t="s">
        <v>159</v>
      </c>
      <c r="B401" s="19" t="s">
        <v>164</v>
      </c>
      <c r="C401" s="7" t="s">
        <v>92</v>
      </c>
      <c r="D401" s="7" t="s">
        <v>73</v>
      </c>
      <c r="E401" s="3" t="s">
        <v>160</v>
      </c>
      <c r="F401" s="3" t="s">
        <v>2</v>
      </c>
      <c r="G401" s="50">
        <f>G402</f>
        <v>1308000</v>
      </c>
      <c r="H401" s="50">
        <f>H402</f>
        <v>1308000</v>
      </c>
      <c r="I401" s="43"/>
    </row>
    <row r="402" spans="1:9" ht="25.5" x14ac:dyDescent="0.2">
      <c r="A402" s="6" t="s">
        <v>106</v>
      </c>
      <c r="B402" s="19" t="s">
        <v>164</v>
      </c>
      <c r="C402" s="7" t="s">
        <v>92</v>
      </c>
      <c r="D402" s="7" t="s">
        <v>73</v>
      </c>
      <c r="E402" s="3" t="s">
        <v>160</v>
      </c>
      <c r="F402" s="3" t="s">
        <v>85</v>
      </c>
      <c r="G402" s="50">
        <f>G403</f>
        <v>1308000</v>
      </c>
      <c r="H402" s="50">
        <f>H403</f>
        <v>1308000</v>
      </c>
      <c r="I402" s="43"/>
    </row>
    <row r="403" spans="1:9" x14ac:dyDescent="0.2">
      <c r="A403" s="6" t="s">
        <v>86</v>
      </c>
      <c r="B403" s="19" t="s">
        <v>164</v>
      </c>
      <c r="C403" s="7" t="s">
        <v>92</v>
      </c>
      <c r="D403" s="7" t="s">
        <v>73</v>
      </c>
      <c r="E403" s="3" t="s">
        <v>160</v>
      </c>
      <c r="F403" s="3" t="s">
        <v>87</v>
      </c>
      <c r="G403" s="50">
        <v>1308000</v>
      </c>
      <c r="H403" s="50">
        <v>1308000</v>
      </c>
      <c r="I403" s="43"/>
    </row>
    <row r="404" spans="1:9" x14ac:dyDescent="0.2">
      <c r="A404" s="15" t="s">
        <v>44</v>
      </c>
      <c r="B404" s="37"/>
      <c r="C404" s="38"/>
      <c r="D404" s="38"/>
      <c r="E404" s="38"/>
      <c r="F404" s="38"/>
      <c r="G404" s="46">
        <f>G15+G260+G272+G345</f>
        <v>726602941.53999996</v>
      </c>
      <c r="H404" s="46">
        <f>H15+H260+H272+H345</f>
        <v>690899305</v>
      </c>
      <c r="I404" s="43"/>
    </row>
    <row r="407" spans="1:9" x14ac:dyDescent="0.2">
      <c r="F407" s="23" t="s">
        <v>315</v>
      </c>
      <c r="G407" s="100">
        <v>377548058.44</v>
      </c>
      <c r="H407" s="100">
        <v>350838875.44999999</v>
      </c>
    </row>
    <row r="408" spans="1:9" x14ac:dyDescent="0.2">
      <c r="F408" s="23" t="s">
        <v>316</v>
      </c>
      <c r="G408" s="100">
        <v>922573.52</v>
      </c>
      <c r="H408" s="100">
        <v>574419.97</v>
      </c>
    </row>
  </sheetData>
  <autoFilter ref="A13:H404"/>
  <mergeCells count="6">
    <mergeCell ref="G1:J1"/>
    <mergeCell ref="F4:H4"/>
    <mergeCell ref="F5:H5"/>
    <mergeCell ref="A9:H9"/>
    <mergeCell ref="A10:H10"/>
    <mergeCell ref="G6:H6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Пр10</vt:lpstr>
      <vt:lpstr>Пр10!Область_печати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2021-11-16T10:31:12Z</cp:lastPrinted>
  <dcterms:created xsi:type="dcterms:W3CDTF">2019-06-18T02:48:46Z</dcterms:created>
  <dcterms:modified xsi:type="dcterms:W3CDTF">2021-11-17T02:08:41Z</dcterms:modified>
</cp:coreProperties>
</file>